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9075" tabRatio="915" activeTab="2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  <sheet name="Лист1" sheetId="25" r:id="rId25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<sst xmlns="http://schemas.openxmlformats.org/spreadsheetml/2006/main" count="482" uniqueCount="425">
  <si>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</si>
  <si>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</si>
  <si>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</si>
  <si>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</si>
  <si>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</si>
  <si>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</si>
  <si>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</si>
  <si>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</si>
  <si>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</si>
  <si>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</si>
  <si>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</si>
  <si>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</si>
  <si>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</si>
  <si>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</si>
  <si>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</si>
  <si>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</si>
  <si>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</si>
  <si>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</si>
  <si>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</si>
  <si>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</si>
  <si>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</si>
  <si>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</si>
  <si>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</si>
  <si>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</si>
  <si>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</si>
  <si>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</si>
  <si>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</si>
  <si>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</si>
  <si>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</si>
  <si>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</si>
  <si>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</si>
  <si>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</si>
  <si>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</si>
  <si>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</si>
  <si>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</si>
  <si>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</si>
  <si>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</si>
  <si>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</si>
  <si>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</si>
  <si>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</si>
  <si>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</si>
  <si>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</si>
  <si>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</si>
  <si>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</si>
  <si>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</si>
  <si>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</si>
  <si>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</si>
  <si>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</si>
  <si>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</si>
  <si>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</si>
  <si>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</si>
  <si>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</si>
  <si>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</si>
  <si>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</si>
  <si>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</si>
  <si>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</si>
  <si>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</si>
  <si>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</si>
  <si>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</si>
  <si>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</si>
  <si>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</si>
  <si>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</si>
  <si>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</si>
  <si>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</si>
  <si>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</si>
  <si>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</si>
  <si>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</si>
  <si>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</si>
  <si>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</si>
  <si>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</si>
  <si>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</si>
  <si>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</si>
  <si>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</si>
  <si>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</si>
  <si>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</si>
  <si>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</si>
  <si>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</si>
  <si>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</si>
  <si>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</si>
  <si>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</si>
  <si>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</si>
  <si>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</si>
  <si>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</si>
  <si>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</si>
  <si>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</si>
  <si>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</si>
  <si>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</si>
  <si>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</si>
  <si>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</si>
  <si>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</si>
  <si>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</si>
  <si>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</si>
  <si>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</si>
  <si>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</si>
  <si>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</si>
  <si>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</si>
  <si>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</si>
  <si>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</si>
  <si>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</si>
  <si>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</si>
  <si>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</si>
  <si>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</si>
  <si>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</si>
  <si>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</si>
  <si>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</si>
  <si>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</si>
  <si>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</si>
  <si>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</si>
  <si>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</si>
  <si>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</si>
  <si>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</si>
  <si>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</si>
  <si>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</si>
  <si>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</si>
  <si>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</si>
  <si>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</si>
  <si>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</si>
  <si>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</si>
  <si>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</si>
  <si>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</si>
  <si>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</si>
  <si>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</si>
  <si>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</si>
  <si>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</si>
  <si>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</si>
  <si>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</si>
  <si>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</si>
  <si>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</si>
  <si>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</si>
  <si>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</si>
  <si>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</si>
  <si>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</si>
  <si>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</si>
  <si>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</si>
  <si>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</si>
  <si>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</si>
  <si>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</si>
  <si>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</si>
  <si>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</si>
  <si>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</si>
  <si>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</si>
  <si>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</si>
  <si>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</si>
  <si>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</si>
  <si>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</si>
  <si>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</si>
  <si>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</si>
  <si>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</si>
  <si>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</si>
  <si>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</si>
  <si>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</si>
  <si>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</si>
  <si>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</si>
  <si>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</si>
  <si>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</si>
  <si>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</si>
  <si>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</si>
  <si>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</si>
  <si>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</si>
  <si>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</si>
  <si>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</si>
  <si>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</si>
  <si>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</si>
  <si>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</si>
  <si>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</si>
  <si>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</si>
  <si>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</si>
  <si>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</si>
  <si>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</si>
  <si>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</si>
  <si>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</si>
  <si>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</si>
  <si>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</si>
  <si>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</si>
  <si>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</si>
  <si>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</si>
  <si>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</si>
  <si>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</si>
  <si>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</si>
  <si>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</si>
  <si>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</si>
  <si>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</si>
  <si>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</si>
  <si>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</si>
  <si>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</si>
  <si>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</si>
  <si>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</si>
  <si>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</si>
  <si>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</si>
  <si>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</si>
  <si>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</si>
  <si>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</si>
  <si>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</si>
  <si>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</si>
  <si>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</si>
  <si>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</si>
  <si>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</si>
  <si>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</si>
  <si>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</si>
  <si>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</si>
  <si>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</si>
  <si>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</si>
  <si>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</si>
  <si>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</si>
  <si>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</si>
  <si>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</si>
  <si>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</si>
  <si>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</si>
  <si>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</si>
  <si>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</si>
  <si>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</si>
  <si>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</si>
  <si>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</si>
  <si>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</si>
  <si>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</si>
  <si>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</si>
  <si>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</si>
  <si>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</si>
  <si>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</si>
  <si>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</si>
  <si>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</si>
  <si>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</si>
  <si>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</si>
  <si>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</si>
  <si>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</si>
  <si>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</si>
  <si>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</si>
  <si>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</si>
  <si>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</si>
  <si>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</si>
  <si>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</si>
  <si>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</si>
  <si>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</si>
  <si>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</si>
  <si>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</si>
  <si>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</si>
  <si>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</si>
  <si>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</si>
  <si>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</si>
  <si>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</si>
  <si>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</si>
  <si>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</si>
  <si>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</si>
  <si>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</si>
  <si>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</si>
  <si>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</si>
  <si>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</si>
  <si>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</si>
  <si>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</si>
  <si>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</si>
  <si>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</si>
  <si>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</si>
  <si>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</si>
  <si>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</si>
  <si>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</si>
  <si>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</si>
  <si>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</si>
  <si>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</si>
  <si>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</si>
  <si>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</si>
  <si>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</si>
  <si>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</si>
  <si>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</si>
  <si>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</si>
  <si>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</si>
  <si>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</si>
  <si>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</si>
  <si>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</si>
  <si>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</si>
  <si>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</si>
  <si>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</si>
  <si>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</si>
  <si>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</si>
  <si>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</si>
  <si>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</si>
  <si>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</si>
  <si>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</si>
  <si>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</si>
  <si>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</si>
  <si>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</si>
  <si>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</si>
  <si>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</si>
  <si>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</si>
  <si>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</si>
  <si>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</si>
  <si>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</si>
  <si>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</si>
  <si>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</si>
  <si>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</si>
  <si>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</si>
  <si>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</si>
  <si>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</si>
  <si>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</si>
  <si>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</si>
  <si>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</si>
  <si>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</si>
  <si>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</si>
  <si>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</si>
  <si>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</si>
  <si>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</si>
  <si>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</si>
  <si>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</si>
  <si>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</si>
  <si>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</si>
  <si>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</si>
  <si>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</si>
  <si>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</si>
  <si>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</si>
  <si>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</si>
  <si>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</si>
  <si>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</si>
  <si>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</si>
  <si>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</si>
  <si>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</si>
  <si>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</si>
  <si>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</si>
  <si>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</si>
  <si>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</si>
  <si>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</si>
  <si>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</si>
  <si>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</si>
  <si>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</si>
  <si>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</si>
  <si>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</si>
  <si>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</si>
  <si>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</si>
  <si>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</si>
  <si>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</si>
  <si>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</si>
  <si>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</si>
  <si>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</si>
  <si>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</si>
  <si>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</si>
  <si>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</si>
  <si>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</si>
  <si>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</si>
  <si>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</si>
  <si>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</si>
  <si>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</si>
  <si>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</si>
  <si>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</si>
  <si>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</si>
  <si>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</si>
  <si>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</si>
  <si>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</si>
  <si>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</si>
  <si>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</si>
  <si>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</si>
  <si>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</si>
  <si>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</si>
  <si>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</si>
  <si>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</si>
  <si>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</si>
  <si>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</si>
  <si>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</si>
  <si>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</si>
  <si>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</si>
  <si>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</si>
  <si>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</si>
  <si>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</si>
  <si>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</si>
  <si>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</si>
  <si>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</si>
  <si>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</si>
  <si>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</si>
  <si>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</si>
  <si>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</si>
  <si>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</si>
  <si>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</si>
  <si>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</si>
  <si>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</si>
  <si>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</si>
  <si>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</si>
  <si>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</si>
  <si>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</si>
  <si>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</si>
  <si>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</si>
  <si>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</si>
  <si>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</si>
  <si>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</si>
  <si>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</si>
  <si>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</si>
  <si>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</si>
  <si>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</si>
  <si>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</si>
  <si>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</si>
  <si>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</si>
  <si>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</si>
  <si>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</si>
  <si>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</si>
  <si>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</si>
  <si>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</si>
  <si>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</si>
  <si>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</si>
  <si>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</si>
  <si>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</si>
  <si>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</si>
  <si>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</si>
  <si>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</si>
  <si>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</si>
  <si>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</si>
  <si>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</si>
  <si>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</si>
  <si>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</si>
  <si>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</si>
  <si>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</si>
  <si>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</si>
  <si>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</si>
  <si>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</si>
  <si>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</si>
  <si>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</si>
  <si>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</si>
  <si>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</si>
  <si>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</si>
  <si>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</si>
  <si>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</si>
  <si>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</si>
  <si>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</si>
  <si>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</si>
  <si>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</si>
  <si>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>55116209</t>
  </si>
  <si>
    <t>МБОУ СОШ №14 пгт Ильского МО Северский район им.Тылькиной В. А.</t>
  </si>
  <si>
    <t>2348019325</t>
  </si>
  <si>
    <t>234801001</t>
  </si>
  <si>
    <t>1022304545130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</si>
</sst>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(00\)"/>
    <numFmt numFmtId="175" formatCode="00"/>
    <numFmt numFmtId="176" formatCode="#,##0.0"/>
    <numFmt numFmtId="177" formatCode="0000000"/>
    <numFmt numFmtId="178" formatCode="[$-F800]dddd\,\ mmmm\ dd\,\ yyyy"/>
  </numFmts>
  <fonts count="41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name val="Times New Roman"/>
      <family val="1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1" applyNumberFormat="0" applyAlignment="0" applyProtection="0"/>
    <xf numFmtId="0" fontId="8" fillId="27" borderId="2" applyNumberFormat="0" applyAlignment="0" applyProtection="0"/>
    <xf numFmtId="0" fontId="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2" borderId="7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2" fillId="27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2" fillId="27" borderId="11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Border="1" applyAlignment="1">
      <alignment vertical="center" wrapText="1"/>
    </xf>
    <xf numFmtId="174" fontId="24" fillId="0" borderId="0" xfId="0" applyNumberFormat="1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175" fontId="24" fillId="0" borderId="10" xfId="0" applyNumberFormat="1" applyFont="1" applyBorder="1" applyAlignment="1">
      <alignment horizontal="center" vertical="top" wrapText="1"/>
    </xf>
    <xf numFmtId="175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justify" vertical="center" wrapText="1"/>
    </xf>
    <xf numFmtId="0" fontId="23" fillId="0" borderId="0" xfId="0" applyFont="1" applyAlignment="1">
      <alignment wrapText="1"/>
    </xf>
    <xf numFmtId="174" fontId="24" fillId="0" borderId="0" xfId="0" applyNumberFormat="1" applyFont="1" applyAlignment="1">
      <alignment horizontal="center"/>
    </xf>
    <xf numFmtId="3" fontId="22" fillId="27" borderId="0" xfId="0" applyNumberFormat="1" applyFont="1" applyFill="1" applyBorder="1" applyAlignment="1" applyProtection="1">
      <alignment horizontal="right" wrapText="1"/>
      <protection locked="0"/>
    </xf>
    <xf numFmtId="16" fontId="24" fillId="0" borderId="10" xfId="0" applyNumberFormat="1" applyFont="1" applyBorder="1" applyAlignment="1">
      <alignment vertical="center" wrapText="1"/>
    </xf>
    <xf numFmtId="16" fontId="24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3" fontId="22" fillId="27" borderId="12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top" wrapText="1" inden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176" fontId="26" fillId="27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176" fontId="26" fillId="27" borderId="11" xfId="0" applyNumberFormat="1" applyFont="1" applyFill="1" applyBorder="1" applyAlignment="1" applyProtection="1">
      <alignment horizontal="right"/>
      <protection locked="0"/>
    </xf>
    <xf numFmtId="176" fontId="26" fillId="27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5" fillId="32" borderId="10" xfId="0" applyFont="1" applyFill="1" applyBorder="1" applyAlignment="1">
      <alignment vertical="center" wrapText="1"/>
    </xf>
    <xf numFmtId="0" fontId="35" fillId="32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4" fillId="0" borderId="10" xfId="0" applyFont="1" applyBorder="1" applyAlignment="1">
      <alignment horizontal="right"/>
    </xf>
    <xf numFmtId="1" fontId="22" fillId="27" borderId="10" xfId="0" applyNumberFormat="1" applyFont="1" applyFill="1" applyBorder="1" applyAlignment="1" applyProtection="1">
      <alignment horizontal="right" wrapText="1"/>
      <protection locked="0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27" borderId="17" xfId="0" applyNumberFormat="1" applyFont="1" applyFill="1" applyBorder="1" applyAlignment="1" applyProtection="1">
      <alignment horizontal="center" vertical="center"/>
      <protection locked="0"/>
    </xf>
    <xf numFmtId="49" fontId="3" fillId="27" borderId="18" xfId="0" applyNumberFormat="1" applyFont="1" applyFill="1" applyBorder="1" applyAlignment="1" applyProtection="1">
      <alignment horizontal="center" vertical="center"/>
      <protection locked="0"/>
    </xf>
    <xf numFmtId="49" fontId="3" fillId="27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1" fillId="27" borderId="21" xfId="0" applyFont="1" applyFill="1" applyBorder="1" applyAlignment="1" applyProtection="1">
      <alignment vertical="center"/>
      <protection locked="0"/>
    </xf>
    <xf numFmtId="0" fontId="31" fillId="27" borderId="22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27" borderId="34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1" fillId="27" borderId="11" xfId="0" applyFont="1" applyFill="1" applyBorder="1" applyAlignment="1" applyProtection="1">
      <alignment vertical="center"/>
      <protection locked="0"/>
    </xf>
    <xf numFmtId="0" fontId="31" fillId="27" borderId="39" xfId="0" applyFont="1" applyFill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30" xfId="0" applyFont="1" applyBorder="1" applyAlignment="1">
      <alignment horizontal="right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4" fillId="0" borderId="30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27" borderId="30" xfId="0" applyFont="1" applyFill="1" applyBorder="1" applyAlignment="1" applyProtection="1">
      <alignment/>
      <protection locked="0"/>
    </xf>
    <xf numFmtId="178" fontId="4" fillId="27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4">
      <selection activeCell="AY38" sqref="AY38:BO38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07" t="s">
        <v>154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9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110" t="s">
        <v>155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2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49.5" customHeight="1" thickBot="1">
      <c r="E16" s="113" t="s">
        <v>402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5"/>
    </row>
    <row r="17" ht="15" customHeight="1" thickBot="1"/>
    <row r="18" spans="8:76" ht="15" customHeight="1" thickBot="1">
      <c r="H18" s="110" t="s">
        <v>156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2"/>
    </row>
    <row r="19" ht="15" customHeight="1" thickBot="1"/>
    <row r="20" spans="11:73" ht="34.5" customHeight="1">
      <c r="K20" s="116" t="s">
        <v>211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17"/>
    </row>
    <row r="21" spans="11:73" ht="15" customHeight="1" thickBot="1">
      <c r="K21" s="130" t="s">
        <v>164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18">
        <v>2019</v>
      </c>
      <c r="AP21" s="118"/>
      <c r="AQ21" s="118"/>
      <c r="AR21" s="134" t="s">
        <v>165</v>
      </c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5"/>
    </row>
    <row r="22" ht="15" customHeight="1" thickBot="1"/>
    <row r="23" spans="1:84" ht="15" thickBot="1">
      <c r="A23" s="119" t="s">
        <v>157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1"/>
      <c r="AY23" s="110" t="s">
        <v>158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Q23" s="82" t="s">
        <v>163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48"/>
      <c r="CE23" s="48"/>
      <c r="CF23" s="49"/>
    </row>
    <row r="24" spans="1:84" ht="45" customHeight="1">
      <c r="A24" s="122" t="s">
        <v>400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4"/>
      <c r="AY24" s="98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6"/>
      <c r="BO24" s="102" t="s">
        <v>343</v>
      </c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51"/>
    </row>
    <row r="25" spans="1:84" ht="30" customHeight="1">
      <c r="A25" s="127" t="s">
        <v>401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9"/>
      <c r="AY25" s="141" t="s">
        <v>332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3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51"/>
    </row>
    <row r="26" spans="1:84" ht="24.75" customHeight="1" thickBot="1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40"/>
      <c r="AY26" s="144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6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51"/>
    </row>
    <row r="27" spans="1:84" ht="15.75" thickBo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9"/>
      <c r="AY27" s="9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3"/>
      <c r="BP27" s="50"/>
      <c r="BQ27" s="50"/>
      <c r="BR27" s="50"/>
      <c r="BS27" s="110" t="s">
        <v>333</v>
      </c>
      <c r="BT27" s="111"/>
      <c r="BU27" s="111"/>
      <c r="BV27" s="111"/>
      <c r="BW27" s="111"/>
      <c r="BX27" s="111"/>
      <c r="BY27" s="111"/>
      <c r="BZ27" s="111"/>
      <c r="CA27" s="112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>
      <c r="A29" s="85" t="s">
        <v>159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136" t="s">
        <v>421</v>
      </c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7"/>
    </row>
    <row r="30" spans="1:84" ht="15" thickBot="1">
      <c r="A30" s="85" t="s">
        <v>160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  <c r="R30" s="87"/>
      <c r="S30" s="87"/>
      <c r="T30" s="87"/>
      <c r="U30" s="87"/>
      <c r="V30" s="87"/>
      <c r="W30" s="87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9"/>
    </row>
    <row r="31" spans="1:84" ht="13.5" thickBot="1">
      <c r="A31" s="90" t="s">
        <v>161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  <c r="Q31" s="94" t="s">
        <v>94</v>
      </c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6"/>
    </row>
    <row r="32" spans="1:84" ht="12.7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0" t="s">
        <v>162</v>
      </c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8" t="s">
        <v>307</v>
      </c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100"/>
      <c r="AY32" s="91" t="s">
        <v>308</v>
      </c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 t="s">
        <v>309</v>
      </c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</row>
    <row r="33" spans="1:84" ht="12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101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</row>
    <row r="34" spans="1:84" ht="12.7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101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</row>
    <row r="35" spans="1:84" ht="12.7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101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</row>
    <row r="36" spans="1:84" ht="12.7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104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6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</row>
    <row r="37" spans="1:84" ht="13.5" thickBot="1">
      <c r="A37" s="97">
        <v>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>
        <v>2</v>
      </c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>
        <v>3</v>
      </c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>
        <v>4</v>
      </c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>
        <v>5</v>
      </c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</row>
    <row r="38" spans="1:84" ht="13.5" thickBot="1">
      <c r="A38" s="76">
        <v>609564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79" t="s">
        <v>420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1"/>
      <c r="AH38" s="79" t="s">
        <v>422</v>
      </c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1"/>
      <c r="AY38" s="79" t="s">
        <v>423</v>
      </c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1"/>
      <c r="BP38" s="79" t="s">
        <v>424</v>
      </c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1"/>
    </row>
  </sheetData>
  <sheetProtection password="DA49" sheet="1" objects="1" scenarios="1" selectLockedCells="1"/>
  <mergeCells count="41">
    <mergeCell ref="A27:AX27"/>
    <mergeCell ref="AY24:BM24"/>
    <mergeCell ref="A25:AX25"/>
    <mergeCell ref="K21:AN21"/>
    <mergeCell ref="AY27:BM27"/>
    <mergeCell ref="AR21:BU21"/>
    <mergeCell ref="A29:W29"/>
    <mergeCell ref="X29:CF29"/>
    <mergeCell ref="A26:AX26"/>
    <mergeCell ref="AY25:BM25"/>
    <mergeCell ref="AY26:BM26"/>
    <mergeCell ref="A37:P37"/>
    <mergeCell ref="AO21:AQ21"/>
    <mergeCell ref="AH37:AX37"/>
    <mergeCell ref="A23:AX23"/>
    <mergeCell ref="AY23:BM23"/>
    <mergeCell ref="BO24:CE26"/>
    <mergeCell ref="Q32:AG36"/>
    <mergeCell ref="BS27:CA27"/>
    <mergeCell ref="AY32:BO36"/>
    <mergeCell ref="A24:AX24"/>
    <mergeCell ref="Q37:AG37"/>
    <mergeCell ref="AH32:AX36"/>
    <mergeCell ref="AY37:BO37"/>
    <mergeCell ref="BP32:CF36"/>
    <mergeCell ref="BP37:CF37"/>
    <mergeCell ref="H12:BX12"/>
    <mergeCell ref="H14:BX14"/>
    <mergeCell ref="E16:CA16"/>
    <mergeCell ref="H18:BX18"/>
    <mergeCell ref="K20:BU20"/>
    <mergeCell ref="A38:P38"/>
    <mergeCell ref="Q38:AG38"/>
    <mergeCell ref="AH38:AX38"/>
    <mergeCell ref="AY38:BO38"/>
    <mergeCell ref="BP38:CF38"/>
    <mergeCell ref="BQ23:CC23"/>
    <mergeCell ref="A30:W30"/>
    <mergeCell ref="X30:CF30"/>
    <mergeCell ref="A31:P36"/>
    <mergeCell ref="Q31:CF31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9">
      <selection activeCell="Q32" sqref="Q32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4" t="s">
        <v>60</v>
      </c>
      <c r="Q18" s="154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4">
        <v>0</v>
      </c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0</v>
      </c>
      <c r="Q30" s="4">
        <v>0</v>
      </c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4" sqref="P24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69" t="s">
        <v>410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</row>
    <row r="14" spans="1:16" ht="12.75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4" t="s">
        <v>0</v>
      </c>
      <c r="B19" s="15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ht="12.75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1" t="s">
        <v>166</v>
      </c>
      <c r="B21" s="1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75" customHeight="1">
      <c r="A22" s="171" t="s">
        <v>167</v>
      </c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>
      <c r="A23" s="171" t="s">
        <v>168</v>
      </c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>
      <c r="A24" s="171" t="s">
        <v>169</v>
      </c>
      <c r="B24" s="17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2:P12"/>
    <mergeCell ref="A7:P7"/>
    <mergeCell ref="A8:P8"/>
    <mergeCell ref="A9:P9"/>
    <mergeCell ref="A2:P2"/>
    <mergeCell ref="A3:P3"/>
    <mergeCell ref="A4:P4"/>
    <mergeCell ref="A5:P5"/>
    <mergeCell ref="A6:P6"/>
    <mergeCell ref="A13:P13"/>
    <mergeCell ref="A10:P10"/>
    <mergeCell ref="A11:P11"/>
    <mergeCell ref="A23:B23"/>
    <mergeCell ref="A24:B24"/>
    <mergeCell ref="A26:P26"/>
    <mergeCell ref="A19:B19"/>
    <mergeCell ref="A20:B20"/>
    <mergeCell ref="A21:B21"/>
    <mergeCell ref="A22:B22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2" sqref="P22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4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4" t="s">
        <v>6</v>
      </c>
      <c r="P18" s="164" t="s">
        <v>418</v>
      </c>
      <c r="Q18" s="164"/>
      <c r="R18" s="164"/>
    </row>
    <row r="19" spans="1:18" ht="30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1" t="s">
        <v>112</v>
      </c>
      <c r="Q19" s="11" t="s">
        <v>101</v>
      </c>
      <c r="R19" s="11" t="s">
        <v>102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Q26" sqref="Q26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1196</v>
      </c>
      <c r="Q21" s="4">
        <v>396</v>
      </c>
      <c r="R21" s="4">
        <v>16958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878</v>
      </c>
      <c r="Q22" s="4">
        <v>322</v>
      </c>
      <c r="R22" s="4">
        <v>7847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21</v>
      </c>
      <c r="Q23" s="4">
        <v>74</v>
      </c>
      <c r="R23" s="4">
        <v>256</v>
      </c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297</v>
      </c>
      <c r="Q24" s="4">
        <v>0</v>
      </c>
      <c r="R24" s="4">
        <v>7000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300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1196</v>
      </c>
      <c r="Q26" s="4">
        <v>396</v>
      </c>
      <c r="R26" s="4">
        <v>16922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36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20">
      <selection activeCell="P32" sqref="P32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20</v>
      </c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5</v>
      </c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</v>
      </c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689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655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5</v>
      </c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Q21" sqref="Q21:Q27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4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 t="s">
        <v>6</v>
      </c>
      <c r="P18" s="154" t="s">
        <v>262</v>
      </c>
      <c r="Q18" s="174" t="s">
        <v>110</v>
      </c>
      <c r="R18" s="175"/>
    </row>
    <row r="19" spans="1:18" ht="19.5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34" t="s">
        <v>414</v>
      </c>
      <c r="R19" s="11" t="s">
        <v>111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31995.6</v>
      </c>
      <c r="Q21" s="42">
        <v>31995.6</v>
      </c>
      <c r="R21" s="42"/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29889.7</v>
      </c>
      <c r="Q22" s="42">
        <v>29889.7</v>
      </c>
      <c r="R22" s="42"/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24172.4</v>
      </c>
      <c r="Q24" s="42">
        <v>24172.4</v>
      </c>
      <c r="R24" s="42"/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5717.3</v>
      </c>
      <c r="Q25" s="42">
        <v>5717.3</v>
      </c>
      <c r="R25" s="42"/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1.7</v>
      </c>
      <c r="Q26" s="42">
        <v>1.7</v>
      </c>
      <c r="R26" s="42"/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2104.2</v>
      </c>
      <c r="Q27" s="42">
        <v>2104.2</v>
      </c>
      <c r="R27" s="42"/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395.4</v>
      </c>
    </row>
    <row r="31" spans="1:16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140.2</v>
      </c>
    </row>
    <row r="32" spans="1:16" ht="49.5" customHeight="1">
      <c r="A32" s="23" t="s">
        <v>324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9">
      <selection activeCell="P23" sqref="P23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4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 t="s">
        <v>6</v>
      </c>
      <c r="P18" s="154" t="s">
        <v>62</v>
      </c>
      <c r="Q18" s="154" t="s">
        <v>127</v>
      </c>
      <c r="R18" s="154"/>
    </row>
    <row r="19" spans="1:18" ht="76.5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11" t="s">
        <v>267</v>
      </c>
      <c r="R19" s="11" t="s">
        <v>268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26918</v>
      </c>
      <c r="Q21" s="38">
        <v>26918</v>
      </c>
      <c r="R21" s="38">
        <v>26059.1</v>
      </c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24255.2</v>
      </c>
      <c r="Q22" s="38">
        <v>24255.2</v>
      </c>
      <c r="R22" s="38">
        <v>23910.7</v>
      </c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18355</v>
      </c>
      <c r="Q23" s="38">
        <v>18355</v>
      </c>
      <c r="R23" s="38">
        <v>18355</v>
      </c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346.9</v>
      </c>
      <c r="Q24" s="38">
        <v>346.9</v>
      </c>
      <c r="R24" s="38">
        <v>2.4</v>
      </c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5553.3</v>
      </c>
      <c r="Q25" s="38">
        <v>5553.3</v>
      </c>
      <c r="R25" s="38">
        <v>5553.3</v>
      </c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2437</v>
      </c>
      <c r="Q26" s="38">
        <v>2437</v>
      </c>
      <c r="R26" s="38">
        <v>1986</v>
      </c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142.8</v>
      </c>
      <c r="Q27" s="38">
        <v>142.8</v>
      </c>
      <c r="R27" s="38">
        <v>142.8</v>
      </c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23</v>
      </c>
      <c r="Q28" s="38">
        <v>23</v>
      </c>
      <c r="R28" s="38"/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1324.9</v>
      </c>
      <c r="Q29" s="38">
        <v>1324.9</v>
      </c>
      <c r="R29" s="38">
        <v>1324.9</v>
      </c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391.4</v>
      </c>
      <c r="Q31" s="38">
        <v>391.4</v>
      </c>
      <c r="R31" s="38">
        <v>253.6</v>
      </c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554.9</v>
      </c>
      <c r="Q32" s="38">
        <v>554.9</v>
      </c>
      <c r="R32" s="38">
        <v>264.7</v>
      </c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55.9</v>
      </c>
      <c r="Q33" s="38">
        <v>55.9</v>
      </c>
      <c r="R33" s="38"/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169.9</v>
      </c>
      <c r="Q34" s="38">
        <v>169.9</v>
      </c>
      <c r="R34" s="38">
        <v>162.4</v>
      </c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5332.8</v>
      </c>
      <c r="Q35" s="38">
        <v>3145.6</v>
      </c>
      <c r="R35" s="38">
        <v>1808.6</v>
      </c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1598.8</v>
      </c>
      <c r="Q36" s="38">
        <v>1598.8</v>
      </c>
      <c r="R36" s="38">
        <v>1598.8</v>
      </c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3734</v>
      </c>
      <c r="Q39" s="38">
        <v>1546.8</v>
      </c>
      <c r="R39" s="38">
        <v>209.8</v>
      </c>
    </row>
    <row r="40" spans="1:16" ht="34.5" customHeight="1">
      <c r="A40" s="23" t="s">
        <v>325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R21" sqref="R21:T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4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4" t="s">
        <v>6</v>
      </c>
      <c r="P17" s="154" t="s">
        <v>130</v>
      </c>
      <c r="Q17" s="154"/>
      <c r="R17" s="154" t="s">
        <v>131</v>
      </c>
      <c r="S17" s="154"/>
      <c r="T17" s="154"/>
      <c r="U17" s="154" t="s">
        <v>132</v>
      </c>
      <c r="V17" s="154"/>
      <c r="W17" s="154"/>
      <c r="X17" s="154"/>
      <c r="Y17" s="154"/>
      <c r="Z17" s="154"/>
    </row>
    <row r="18" spans="1:26" ht="30" customHeight="1">
      <c r="A18" s="15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/>
      <c r="P18" s="154" t="s">
        <v>328</v>
      </c>
      <c r="Q18" s="154" t="s">
        <v>327</v>
      </c>
      <c r="R18" s="154" t="s">
        <v>150</v>
      </c>
      <c r="S18" s="154"/>
      <c r="T18" s="154" t="s">
        <v>326</v>
      </c>
      <c r="U18" s="154" t="s">
        <v>149</v>
      </c>
      <c r="V18" s="154"/>
      <c r="W18" s="154"/>
      <c r="X18" s="154" t="s">
        <v>133</v>
      </c>
      <c r="Y18" s="154"/>
      <c r="Z18" s="154"/>
    </row>
    <row r="19" spans="1:26" ht="54.75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154"/>
      <c r="R19" s="11" t="s">
        <v>134</v>
      </c>
      <c r="S19" s="11" t="s">
        <v>138</v>
      </c>
      <c r="T19" s="154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P22+P24+P27+P28</f>
        <v>54.099999999999994</v>
      </c>
      <c r="Q21" s="38">
        <f aca="true" t="shared" si="0" ref="Q21:Z21">Q22+Q24+Q27+Q28</f>
        <v>1.2</v>
      </c>
      <c r="R21" s="38">
        <f>R22+R24+R27+R28</f>
        <v>18144.5</v>
      </c>
      <c r="S21" s="38">
        <f t="shared" si="0"/>
        <v>0</v>
      </c>
      <c r="T21" s="38">
        <f t="shared" si="0"/>
        <v>210.5</v>
      </c>
      <c r="U21" s="38">
        <f>U22+U24+U27+U28</f>
        <v>18144.5</v>
      </c>
      <c r="V21" s="38">
        <f t="shared" si="0"/>
        <v>0</v>
      </c>
      <c r="W21" s="38">
        <f t="shared" si="0"/>
        <v>0</v>
      </c>
      <c r="X21" s="38">
        <f t="shared" si="0"/>
        <v>210.5</v>
      </c>
      <c r="Y21" s="38">
        <f t="shared" si="0"/>
        <v>0</v>
      </c>
      <c r="Z21" s="38">
        <f t="shared" si="0"/>
        <v>0</v>
      </c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>1+3.9</f>
        <v>4.9</v>
      </c>
      <c r="Q22" s="38">
        <v>0</v>
      </c>
      <c r="R22" s="38">
        <f>625.9+1841.9</f>
        <v>2467.8</v>
      </c>
      <c r="S22" s="38">
        <v>0</v>
      </c>
      <c r="T22" s="38">
        <v>0</v>
      </c>
      <c r="U22" s="38">
        <f aca="true" t="shared" si="1" ref="U22:U30">R22</f>
        <v>2467.8</v>
      </c>
      <c r="V22" s="38">
        <v>0</v>
      </c>
      <c r="W22" s="38">
        <v>0</v>
      </c>
      <c r="X22" s="38">
        <f>T22</f>
        <v>0</v>
      </c>
      <c r="Y22" s="38">
        <v>0</v>
      </c>
      <c r="Z22" s="38">
        <v>0</v>
      </c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4.9</v>
      </c>
      <c r="Q23" s="38">
        <v>0</v>
      </c>
      <c r="R23" s="38">
        <v>2467.8</v>
      </c>
      <c r="S23" s="38">
        <v>0</v>
      </c>
      <c r="T23" s="38">
        <v>0</v>
      </c>
      <c r="U23" s="38">
        <f t="shared" si="1"/>
        <v>2467.8</v>
      </c>
      <c r="V23" s="38">
        <v>0</v>
      </c>
      <c r="W23" s="38">
        <v>0</v>
      </c>
      <c r="X23" s="38">
        <f aca="true" t="shared" si="2" ref="X23:X30">T23</f>
        <v>0</v>
      </c>
      <c r="Y23" s="38">
        <v>0</v>
      </c>
      <c r="Z23" s="38">
        <v>0</v>
      </c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33.2</v>
      </c>
      <c r="Q24" s="38">
        <v>0.3</v>
      </c>
      <c r="R24" s="38">
        <v>12470.1</v>
      </c>
      <c r="S24" s="38">
        <v>0</v>
      </c>
      <c r="T24" s="38">
        <v>68.1</v>
      </c>
      <c r="U24" s="38">
        <f t="shared" si="1"/>
        <v>12470.1</v>
      </c>
      <c r="V24" s="38">
        <v>0</v>
      </c>
      <c r="W24" s="38">
        <v>0</v>
      </c>
      <c r="X24" s="38">
        <f t="shared" si="2"/>
        <v>68.1</v>
      </c>
      <c r="Y24" s="38">
        <v>0</v>
      </c>
      <c r="Z24" s="38">
        <v>0</v>
      </c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30</v>
      </c>
      <c r="Q25" s="38">
        <v>0.3</v>
      </c>
      <c r="R25" s="38">
        <v>11435.5</v>
      </c>
      <c r="S25" s="38">
        <v>0</v>
      </c>
      <c r="T25" s="38">
        <v>68.1</v>
      </c>
      <c r="U25" s="38">
        <f t="shared" si="1"/>
        <v>11435.5</v>
      </c>
      <c r="V25" s="38">
        <v>0</v>
      </c>
      <c r="W25" s="38">
        <v>0</v>
      </c>
      <c r="X25" s="38">
        <f t="shared" si="2"/>
        <v>68.1</v>
      </c>
      <c r="Y25" s="38">
        <v>0</v>
      </c>
      <c r="Z25" s="38">
        <v>0</v>
      </c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0.3</v>
      </c>
      <c r="Q26" s="38">
        <v>0</v>
      </c>
      <c r="R26" s="38">
        <v>69</v>
      </c>
      <c r="S26" s="38">
        <v>0</v>
      </c>
      <c r="T26" s="38">
        <v>0</v>
      </c>
      <c r="U26" s="38">
        <f t="shared" si="1"/>
        <v>69</v>
      </c>
      <c r="V26" s="38">
        <v>0</v>
      </c>
      <c r="W26" s="38">
        <v>0</v>
      </c>
      <c r="X26" s="38">
        <f t="shared" si="2"/>
        <v>0</v>
      </c>
      <c r="Y26" s="38">
        <v>0</v>
      </c>
      <c r="Z26" s="38">
        <v>0</v>
      </c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3.3</v>
      </c>
      <c r="Q27" s="38">
        <v>0</v>
      </c>
      <c r="R27" s="38">
        <v>796.4</v>
      </c>
      <c r="S27" s="38">
        <v>0</v>
      </c>
      <c r="T27" s="38">
        <v>0</v>
      </c>
      <c r="U27" s="38">
        <f t="shared" si="1"/>
        <v>796.4</v>
      </c>
      <c r="V27" s="38">
        <v>0</v>
      </c>
      <c r="W27" s="38">
        <v>0</v>
      </c>
      <c r="X27" s="38">
        <f t="shared" si="2"/>
        <v>0</v>
      </c>
      <c r="Y27" s="38">
        <v>0</v>
      </c>
      <c r="Z27" s="38">
        <v>0</v>
      </c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12.7</v>
      </c>
      <c r="Q28" s="38">
        <v>0.9</v>
      </c>
      <c r="R28" s="38">
        <f>2259.2+151</f>
        <v>2410.2</v>
      </c>
      <c r="S28" s="38">
        <v>0</v>
      </c>
      <c r="T28" s="38">
        <v>142.4</v>
      </c>
      <c r="U28" s="38">
        <f t="shared" si="1"/>
        <v>2410.2</v>
      </c>
      <c r="V28" s="38">
        <v>0</v>
      </c>
      <c r="W28" s="38">
        <v>0</v>
      </c>
      <c r="X28" s="38">
        <f t="shared" si="2"/>
        <v>142.4</v>
      </c>
      <c r="Y28" s="38">
        <v>0</v>
      </c>
      <c r="Z28" s="38">
        <v>0</v>
      </c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f t="shared" si="1"/>
        <v>0</v>
      </c>
      <c r="V29" s="38">
        <v>0</v>
      </c>
      <c r="W29" s="38">
        <v>0</v>
      </c>
      <c r="X29" s="38">
        <f t="shared" si="2"/>
        <v>0</v>
      </c>
      <c r="Y29" s="38">
        <v>0</v>
      </c>
      <c r="Z29" s="38">
        <v>0</v>
      </c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f t="shared" si="1"/>
        <v>0</v>
      </c>
      <c r="V30" s="38">
        <v>0</v>
      </c>
      <c r="W30" s="38">
        <v>0</v>
      </c>
      <c r="X30" s="38">
        <f t="shared" si="2"/>
        <v>0</v>
      </c>
      <c r="Y30" s="38">
        <v>0</v>
      </c>
      <c r="Z30" s="38">
        <v>0</v>
      </c>
    </row>
    <row r="31" spans="1:16" ht="54.7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ht="12.75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7:Z37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A36:Z36"/>
    <mergeCell ref="U18:W18"/>
    <mergeCell ref="X18:Z18"/>
    <mergeCell ref="A33:Z33"/>
    <mergeCell ref="A34:Z34"/>
    <mergeCell ref="A35:Z35"/>
    <mergeCell ref="Q18:Q19"/>
    <mergeCell ref="R18:S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f>P22+P23+P24</f>
        <v>661</v>
      </c>
      <c r="Q21" s="38">
        <f>Q22+Q23+Q24</f>
        <v>658.1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306</v>
      </c>
      <c r="Q22" s="38">
        <v>313.7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331</v>
      </c>
      <c r="Q23" s="38">
        <v>311.8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24</v>
      </c>
      <c r="Q24" s="38">
        <v>32.6</v>
      </c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/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/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AC21" sqref="AC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1" t="s">
        <v>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</row>
    <row r="16" spans="1:37" ht="19.5" customHeight="1">
      <c r="A16" s="152" t="s">
        <v>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1:37" ht="12.75">
      <c r="A17" s="153" t="s">
        <v>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ht="15" customHeight="1">
      <c r="A18" s="157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7" t="s">
        <v>6</v>
      </c>
      <c r="P18" s="154" t="s">
        <v>276</v>
      </c>
      <c r="Q18" s="154" t="s">
        <v>277</v>
      </c>
      <c r="R18" s="154" t="s">
        <v>275</v>
      </c>
      <c r="S18" s="155" t="s">
        <v>278</v>
      </c>
      <c r="T18" s="154" t="s">
        <v>279</v>
      </c>
      <c r="U18" s="154" t="s">
        <v>280</v>
      </c>
      <c r="V18" s="154" t="s">
        <v>281</v>
      </c>
      <c r="W18" s="154" t="s">
        <v>272</v>
      </c>
      <c r="X18" s="154" t="s">
        <v>282</v>
      </c>
      <c r="Y18" s="154" t="s">
        <v>273</v>
      </c>
      <c r="Z18" s="154" t="s">
        <v>274</v>
      </c>
      <c r="AA18" s="154" t="s">
        <v>283</v>
      </c>
      <c r="AB18" s="154" t="s">
        <v>399</v>
      </c>
      <c r="AC18" s="154" t="s">
        <v>62</v>
      </c>
      <c r="AD18" s="150" t="s">
        <v>344</v>
      </c>
      <c r="AE18" s="150"/>
      <c r="AF18" s="150"/>
      <c r="AG18" s="150"/>
      <c r="AH18" s="150"/>
      <c r="AI18" s="150"/>
      <c r="AJ18" s="150"/>
      <c r="AK18" s="150"/>
    </row>
    <row r="19" spans="1:37" ht="60" customHeight="1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4"/>
      <c r="Q19" s="154"/>
      <c r="R19" s="154"/>
      <c r="S19" s="155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  <c r="AD21" s="4"/>
      <c r="AE21" s="4"/>
      <c r="AF21" s="4"/>
      <c r="AG21" s="4"/>
      <c r="AH21" s="4"/>
      <c r="AI21" s="4"/>
      <c r="AJ21" s="4">
        <v>1</v>
      </c>
      <c r="AK21" s="4"/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32</v>
      </c>
    </row>
    <row r="25" spans="1:29" ht="30" customHeight="1">
      <c r="A25" s="156" t="s">
        <v>416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73"/>
      <c r="AA25" s="73"/>
      <c r="AB25" s="73"/>
      <c r="AC25" s="73"/>
    </row>
  </sheetData>
  <sheetProtection password="DA49" sheet="1" objects="1" scenarios="1" selectLockedCells="1"/>
  <mergeCells count="21">
    <mergeCell ref="U18:U19"/>
    <mergeCell ref="V18:V19"/>
    <mergeCell ref="A25:Y25"/>
    <mergeCell ref="A18:A19"/>
    <mergeCell ref="O18:O19"/>
    <mergeCell ref="P18:P19"/>
    <mergeCell ref="Q18:Q19"/>
    <mergeCell ref="W18:W19"/>
    <mergeCell ref="X18:X19"/>
    <mergeCell ref="R18:R19"/>
    <mergeCell ref="Y18:Y19"/>
    <mergeCell ref="AD18:AK18"/>
    <mergeCell ref="A15:AK15"/>
    <mergeCell ref="A16:AK16"/>
    <mergeCell ref="A17:AK17"/>
    <mergeCell ref="Z18:Z19"/>
    <mergeCell ref="AA18:AA19"/>
    <mergeCell ref="T18:T19"/>
    <mergeCell ref="AC18:AC19"/>
    <mergeCell ref="AB18:AB19"/>
    <mergeCell ref="S18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1" sqref="P31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771.7</v>
      </c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5.5</v>
      </c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771.7</v>
      </c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628.9</v>
      </c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327.4</v>
      </c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301.5</v>
      </c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142.8</v>
      </c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128.1</v>
      </c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1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771.7</v>
      </c>
    </row>
    <row r="22" spans="1:16" ht="25.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771.7</v>
      </c>
    </row>
    <row r="24" spans="1:16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38.2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/>
      <c r="P30" s="181"/>
      <c r="Q30" s="181"/>
      <c r="R30" s="71"/>
      <c r="S30" s="181"/>
      <c r="T30" s="181"/>
      <c r="U30" s="181"/>
      <c r="V30" s="71"/>
      <c r="W30" s="183"/>
      <c r="X30" s="183"/>
      <c r="Y30" s="71"/>
      <c r="Z30" s="71"/>
      <c r="AA30" s="71"/>
    </row>
    <row r="31" spans="15:25" ht="12.75">
      <c r="O31" s="184" t="s">
        <v>207</v>
      </c>
      <c r="P31" s="184"/>
      <c r="Q31" s="184"/>
      <c r="S31" s="184" t="s">
        <v>395</v>
      </c>
      <c r="T31" s="184"/>
      <c r="U31" s="184"/>
      <c r="W31" s="185" t="s">
        <v>208</v>
      </c>
      <c r="X31" s="185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/>
      <c r="P33" s="181"/>
      <c r="Q33" s="181"/>
      <c r="S33" s="181"/>
      <c r="T33" s="181"/>
      <c r="U33" s="181"/>
      <c r="W33" s="182"/>
      <c r="X33" s="182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209</v>
      </c>
      <c r="P34" s="177"/>
      <c r="Q34" s="177"/>
      <c r="S34" s="178" t="s">
        <v>396</v>
      </c>
      <c r="T34" s="178"/>
      <c r="U34" s="178"/>
      <c r="W34" s="179" t="s">
        <v>210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tabSelected="1" zoomScalePageLayoutView="0" workbookViewId="0" topLeftCell="A15">
      <selection activeCell="U21" sqref="U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.7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7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7" t="s">
        <v>6</v>
      </c>
      <c r="P18" s="154" t="s">
        <v>365</v>
      </c>
      <c r="Q18" s="154" t="s">
        <v>355</v>
      </c>
      <c r="R18" s="93" t="s">
        <v>364</v>
      </c>
      <c r="S18" s="93"/>
      <c r="T18" s="93"/>
      <c r="U18" s="93"/>
      <c r="V18" s="93"/>
      <c r="W18" s="93"/>
      <c r="X18" s="93"/>
      <c r="Y18" s="93"/>
    </row>
    <row r="19" spans="1:25" ht="38.25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4"/>
      <c r="Q19" s="154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1965</v>
      </c>
      <c r="Q21" s="75">
        <v>2013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IF(AND(INT(Q21*1)=Q21*1,Q21&gt;P21,Q21&lt;=year),TRUE,FALSE)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30">
      <selection activeCell="P46" sqref="P46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4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4" t="s">
        <v>6</v>
      </c>
      <c r="P18" s="164" t="s">
        <v>405</v>
      </c>
      <c r="Q18" s="164"/>
    </row>
    <row r="19" spans="1:18" ht="79.5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1" t="s">
        <v>83</v>
      </c>
      <c r="Q19" s="11" t="s">
        <v>404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0</v>
      </c>
      <c r="Q21" s="4">
        <v>0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0</v>
      </c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0</v>
      </c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>
        <v>0</v>
      </c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0</v>
      </c>
      <c r="Q33" s="4">
        <v>0</v>
      </c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0</v>
      </c>
      <c r="Q34" s="4">
        <v>0</v>
      </c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  <c r="Q35" s="4">
        <v>0</v>
      </c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>
        <v>0</v>
      </c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>
        <v>0</v>
      </c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6" ht="34.5" customHeight="1">
      <c r="A43" s="23" t="s">
        <v>28</v>
      </c>
      <c r="O43" s="24">
        <v>23</v>
      </c>
      <c r="P43" s="6">
        <v>23</v>
      </c>
    </row>
    <row r="44" spans="1:16" ht="25.5">
      <c r="A44" s="30" t="s">
        <v>29</v>
      </c>
      <c r="O44" s="24">
        <v>24</v>
      </c>
      <c r="P44" s="6">
        <v>12</v>
      </c>
    </row>
    <row r="45" spans="1:16" ht="15.75">
      <c r="A45" s="30" t="s">
        <v>30</v>
      </c>
      <c r="O45" s="24">
        <v>25</v>
      </c>
      <c r="P45" s="25">
        <v>20</v>
      </c>
    </row>
    <row r="46" spans="1:16" ht="25.5">
      <c r="A46" s="30" t="s">
        <v>342</v>
      </c>
      <c r="O46" s="24">
        <v>26</v>
      </c>
      <c r="P46" s="6">
        <v>15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20">
      <selection activeCell="P27" sqref="P27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88</v>
      </c>
      <c r="Q21" s="4">
        <v>88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53</v>
      </c>
      <c r="Q22" s="4">
        <v>53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141</v>
      </c>
      <c r="Q24" s="4">
        <v>141</v>
      </c>
    </row>
    <row r="25" spans="1:16" ht="49.5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22</v>
      </c>
    </row>
    <row r="27" spans="1:16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9">
      <selection activeCell="R24" sqref="R24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4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 t="s">
        <v>6</v>
      </c>
      <c r="P18" s="154" t="s">
        <v>313</v>
      </c>
      <c r="Q18" s="154" t="s">
        <v>314</v>
      </c>
      <c r="R18" s="154" t="s">
        <v>315</v>
      </c>
      <c r="S18" s="154"/>
      <c r="T18" s="154"/>
    </row>
    <row r="19" spans="1:20" ht="34.5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154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240</v>
      </c>
      <c r="Q21" s="4">
        <v>50</v>
      </c>
      <c r="R21" s="4">
        <v>240</v>
      </c>
      <c r="S21" s="4">
        <v>0</v>
      </c>
      <c r="T21" s="4">
        <v>0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195</v>
      </c>
      <c r="Q22" s="4">
        <v>96</v>
      </c>
      <c r="R22" s="4">
        <v>195</v>
      </c>
      <c r="S22" s="4">
        <v>0</v>
      </c>
      <c r="T22" s="4">
        <v>0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10</v>
      </c>
      <c r="Q23" s="4">
        <v>6</v>
      </c>
      <c r="R23" s="4">
        <v>10</v>
      </c>
      <c r="S23" s="4">
        <v>0</v>
      </c>
      <c r="T23" s="4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445</v>
      </c>
      <c r="Q24" s="4">
        <v>152</v>
      </c>
      <c r="R24" s="4">
        <v>445</v>
      </c>
      <c r="S24" s="4">
        <v>0</v>
      </c>
      <c r="T24" s="4">
        <v>0</v>
      </c>
    </row>
    <row r="25" spans="1:16" ht="45" customHeight="1">
      <c r="A25" s="23" t="s">
        <v>334</v>
      </c>
      <c r="O25" s="24">
        <v>5</v>
      </c>
      <c r="P25" s="6">
        <v>120</v>
      </c>
    </row>
    <row r="26" spans="1:16" ht="15.75">
      <c r="A26" s="31" t="s">
        <v>41</v>
      </c>
      <c r="O26" s="24">
        <v>6</v>
      </c>
      <c r="P26" s="6">
        <v>120</v>
      </c>
    </row>
    <row r="28" spans="1:20" ht="12.75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T31" sqref="T3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4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 t="s">
        <v>6</v>
      </c>
      <c r="P18" s="154" t="s">
        <v>44</v>
      </c>
      <c r="Q18" s="154" t="s">
        <v>45</v>
      </c>
      <c r="R18" s="154" t="s">
        <v>46</v>
      </c>
      <c r="S18" s="154"/>
      <c r="T18" s="154"/>
      <c r="U18" s="154"/>
    </row>
    <row r="19" spans="1:21" ht="30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154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2509</v>
      </c>
      <c r="Q21" s="4">
        <v>0</v>
      </c>
      <c r="R21" s="4">
        <v>0</v>
      </c>
      <c r="S21" s="4">
        <v>2509</v>
      </c>
      <c r="T21" s="4">
        <v>0</v>
      </c>
      <c r="U21" s="4">
        <v>0</v>
      </c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987</v>
      </c>
      <c r="Q22" s="4">
        <v>0</v>
      </c>
      <c r="R22" s="4">
        <v>0</v>
      </c>
      <c r="S22" s="4">
        <v>987</v>
      </c>
      <c r="T22" s="4">
        <v>0</v>
      </c>
      <c r="U22" s="4">
        <v>0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145</v>
      </c>
      <c r="Q23" s="4">
        <v>0</v>
      </c>
      <c r="R23" s="4">
        <v>0</v>
      </c>
      <c r="S23" s="4">
        <v>145</v>
      </c>
      <c r="T23" s="4">
        <v>0</v>
      </c>
      <c r="U23" s="4">
        <v>0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172</v>
      </c>
      <c r="Q24" s="4">
        <v>0</v>
      </c>
      <c r="R24" s="4">
        <v>0</v>
      </c>
      <c r="S24" s="4">
        <v>172</v>
      </c>
      <c r="T24" s="4">
        <v>0</v>
      </c>
      <c r="U24" s="4">
        <v>0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64</v>
      </c>
      <c r="Q25" s="4">
        <v>0</v>
      </c>
      <c r="R25" s="4">
        <v>0</v>
      </c>
      <c r="S25" s="4">
        <v>64</v>
      </c>
      <c r="T25" s="4">
        <v>0</v>
      </c>
      <c r="U25" s="4">
        <v>0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1012</v>
      </c>
      <c r="Q26" s="4">
        <v>0</v>
      </c>
      <c r="R26" s="4">
        <v>0</v>
      </c>
      <c r="S26" s="4">
        <v>1012</v>
      </c>
      <c r="T26" s="4">
        <v>0</v>
      </c>
      <c r="U26" s="4">
        <v>0</v>
      </c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338</v>
      </c>
      <c r="Q27" s="4">
        <v>0</v>
      </c>
      <c r="R27" s="4">
        <v>0</v>
      </c>
      <c r="S27" s="4">
        <v>338</v>
      </c>
      <c r="T27" s="4">
        <v>0</v>
      </c>
      <c r="U27" s="4">
        <v>0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16102</v>
      </c>
      <c r="Q28" s="4">
        <v>0</v>
      </c>
      <c r="R28" s="4">
        <v>0</v>
      </c>
      <c r="S28" s="4">
        <v>16102</v>
      </c>
      <c r="T28" s="4">
        <v>0</v>
      </c>
      <c r="U28" s="4">
        <v>0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2700</v>
      </c>
      <c r="Q29" s="4">
        <v>0</v>
      </c>
      <c r="R29" s="4">
        <v>0</v>
      </c>
      <c r="S29" s="4">
        <v>2700</v>
      </c>
      <c r="T29" s="4">
        <v>0</v>
      </c>
      <c r="U29" s="4">
        <v>0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250</v>
      </c>
      <c r="Q30" s="4">
        <v>0</v>
      </c>
      <c r="R30" s="4">
        <v>0</v>
      </c>
      <c r="S30" s="4">
        <v>250</v>
      </c>
      <c r="T30" s="4">
        <v>0</v>
      </c>
      <c r="U30" s="4">
        <v>0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45">
      <selection activeCell="P59" sqref="P59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R27" sqref="R27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4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 t="s">
        <v>6</v>
      </c>
      <c r="P18" s="154" t="s">
        <v>62</v>
      </c>
      <c r="Q18" s="154" t="s">
        <v>183</v>
      </c>
      <c r="R18" s="154"/>
      <c r="S18" s="12"/>
    </row>
    <row r="19" spans="1:19" ht="79.5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11" t="s">
        <v>63</v>
      </c>
      <c r="R19" s="11" t="s">
        <v>259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55</v>
      </c>
      <c r="Q21" s="4">
        <v>55</v>
      </c>
      <c r="R21" s="4">
        <v>15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27</v>
      </c>
      <c r="Q22" s="4">
        <v>27</v>
      </c>
      <c r="R22" s="4">
        <v>15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>
        <v>0</v>
      </c>
      <c r="R23" s="4">
        <v>0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42</v>
      </c>
      <c r="Q24" s="4">
        <v>42</v>
      </c>
      <c r="R24" s="4">
        <v>15</v>
      </c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42</v>
      </c>
      <c r="Q25" s="4">
        <v>42</v>
      </c>
      <c r="R25" s="4">
        <v>15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0</v>
      </c>
      <c r="Q27" s="4">
        <v>0</v>
      </c>
      <c r="R27" s="4">
        <v>0</v>
      </c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20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12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10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0</v>
      </c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3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0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2020-04-09T09:28:35Z</cp:lastPrinted>
  <dcterms:created xsi:type="dcterms:W3CDTF">2015-09-16T13:44:33Z</dcterms:created>
  <dcterms:modified xsi:type="dcterms:W3CDTF">2020-10-06T09:48:24Z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