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К\"/>
    </mc:Choice>
  </mc:AlternateContent>
  <bookViews>
    <workbookView xWindow="0" yWindow="0" windowWidth="7470" windowHeight="1560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- 6.1-6.8" sheetId="6" r:id="rId6"/>
    <sheet name="Обоснования доходов" sheetId="7" r:id="rId7"/>
    <sheet name="Протокол изменений" sheetId="8" r:id="rId8"/>
    <sheet name="Лист согласования" sheetId="9" r:id="rId9"/>
    <sheet name="Контроли ВДК" sheetId="10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7" l="1"/>
  <c r="I30" i="7"/>
  <c r="F30" i="7"/>
  <c r="L21" i="7"/>
  <c r="I21" i="7"/>
  <c r="F21" i="7"/>
  <c r="G521" i="6"/>
  <c r="G509" i="6"/>
  <c r="G479" i="6"/>
  <c r="G468" i="6"/>
  <c r="G454" i="6"/>
  <c r="G439" i="6"/>
  <c r="G428" i="6"/>
  <c r="G413" i="6"/>
  <c r="G402" i="6"/>
  <c r="G385" i="6"/>
  <c r="G373" i="6"/>
  <c r="G356" i="6"/>
  <c r="G343" i="6"/>
  <c r="G323" i="6"/>
  <c r="G279" i="6"/>
  <c r="G265" i="6"/>
  <c r="G249" i="6"/>
  <c r="G233" i="6"/>
  <c r="G219" i="6"/>
  <c r="G205" i="6"/>
  <c r="G189" i="6"/>
  <c r="G173" i="6"/>
  <c r="G159" i="6"/>
  <c r="G144" i="6"/>
  <c r="G128" i="6"/>
  <c r="G110" i="6"/>
  <c r="G67" i="6"/>
  <c r="G55" i="6"/>
  <c r="G41" i="6"/>
  <c r="G27" i="6"/>
  <c r="G14" i="6"/>
  <c r="G74" i="5"/>
  <c r="G62" i="5"/>
  <c r="G50" i="5"/>
  <c r="G38" i="5"/>
  <c r="G26" i="5"/>
  <c r="G12" i="5"/>
  <c r="J168" i="4"/>
  <c r="D168" i="4"/>
  <c r="J140" i="4"/>
  <c r="D140" i="4"/>
  <c r="J112" i="4"/>
  <c r="D112" i="4"/>
  <c r="J84" i="4"/>
  <c r="D84" i="4"/>
  <c r="J56" i="4"/>
  <c r="D56" i="4"/>
  <c r="J28" i="4"/>
  <c r="D28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G8" i="2"/>
  <c r="F8" i="2"/>
  <c r="E8" i="2"/>
</calcChain>
</file>

<file path=xl/sharedStrings.xml><?xml version="1.0" encoding="utf-8"?>
<sst xmlns="http://schemas.openxmlformats.org/spreadsheetml/2006/main" count="2682" uniqueCount="670">
  <si>
    <t>УТВЕРЖДАЮ</t>
  </si>
  <si>
    <t>Начальник Управления культуры администрации Богородского городского округа МО</t>
  </si>
  <si>
    <t>(наименование должности уполномоченного лица)</t>
  </si>
  <si>
    <t>Управление культуры администрации Богородского городского округа Московской области</t>
  </si>
  <si>
    <t>(наименование органа - учредителя (учреждения)</t>
  </si>
  <si>
    <t>Дмитроченко Е.В.</t>
  </si>
  <si>
    <t>(подпись)</t>
  </si>
  <si>
    <t>(расшифровка подписи)</t>
  </si>
  <si>
    <t>"_____" _____________ ______ г.</t>
  </si>
  <si>
    <t>План финансово-хозяйственной деятельности №26/2 - 2023</t>
  </si>
  <si>
    <t>МУК "Ногинский музейно-выставочный центр" на 2023 год и плановый период 2024-2025 годов</t>
  </si>
  <si>
    <t>"31" января 2023 г.</t>
  </si>
  <si>
    <t>Форма по КФД</t>
  </si>
  <si>
    <t>Наименование муниципального учреждения:</t>
  </si>
  <si>
    <t>Муниципальное учреждение культуры "Ногинский музейно-выставочный центр"</t>
  </si>
  <si>
    <t>Дата</t>
  </si>
  <si>
    <t>31.01.2023</t>
  </si>
  <si>
    <t>Наименование органа, осуществляющего функции и полномочия учредителя:</t>
  </si>
  <si>
    <t>по ОКПО</t>
  </si>
  <si>
    <t>70403165</t>
  </si>
  <si>
    <t>Адрес фактического местонахождения муниципального учреждения:</t>
  </si>
  <si>
    <t>142400 г.Ногинск ул.Рогожская д.74</t>
  </si>
  <si>
    <t>ИНН/КПП</t>
  </si>
  <si>
    <t>5031054622/503101001</t>
  </si>
  <si>
    <t>по ОКЕИ</t>
  </si>
  <si>
    <t>383</t>
  </si>
  <si>
    <t>Подписано. Заверено ЭП.</t>
  </si>
  <si>
    <t>ФИО: Дмитроченко Елена Владимировна</t>
  </si>
  <si>
    <t>ФИО: Баранова Ирина Ивановна</t>
  </si>
  <si>
    <t>Должность: Начальник</t>
  </si>
  <si>
    <t>Должность: Директор</t>
  </si>
  <si>
    <t>Действует c 21.12.2021 16:23:31 по: 21.03.2023 16:33:31</t>
  </si>
  <si>
    <t>Действует c 14.11.2022 10:11:00 по: 07.02.2024 10:11:00</t>
  </si>
  <si>
    <t>Серийный номер: 0B9CA83CD8C20CBE4AE53D7014151458E5FB0E39</t>
  </si>
  <si>
    <t>Серийный номер: 1A705D4FB1A906DF090EC975F902898B7F12B22B</t>
  </si>
  <si>
    <t>Издатель: ООО ""КОМПАНИЯ ""ТЕНЗОР""</t>
  </si>
  <si>
    <t>Издатель: Казначейство России</t>
  </si>
  <si>
    <t>Время подписания: 31.01.2023 17:04:18</t>
  </si>
  <si>
    <t>Время подписания: 31.01.2023 17:02:25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</si>
  <si>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</si>
  <si>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</si>
  <si>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</si>
  <si>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</si>
  <si>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</si>
  <si>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</si>
  <si>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</si>
  <si>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</si>
  <si>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</si>
  <si>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</si>
  <si>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</si>
  <si>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</si>
  <si>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</si>
  <si>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</si>
  <si>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</si>
  <si>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</si>
  <si>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</si>
  <si>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</si>
  <si>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</si>
  <si>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</t>
  </si>
  <si>
    <t>X</t>
  </si>
  <si>
    <t>от операционной аренды</t>
  </si>
  <si>
    <t>121</t>
  </si>
  <si>
    <t>иные доходы от собственности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</si>
  <si>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</si>
  <si>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</si>
  <si>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</si>
  <si>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</si>
  <si>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учреждение, из них:</t>
  </si>
  <si>
    <t>1210</t>
  </si>
  <si>
    <t>131</t>
  </si>
  <si>
    <t>средства бюджета Богородского городского округа</t>
  </si>
  <si>
    <t>средства бюджета Московской области</t>
  </si>
  <si>
    <t>средства Федерального бюджета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</si>
  <si>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</si>
  <si>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</si>
  <si>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от оказания услуг по программе обязательного медицинского страхования</t>
  </si>
  <si>
    <t>1220.1</t>
  </si>
  <si>
    <t>132</t>
  </si>
  <si>
    <t>от оказания платных услуг (работ)</t>
  </si>
  <si>
    <t>1230</t>
  </si>
  <si>
    <t>доходы от компенсации затрат</t>
  </si>
  <si>
    <t>1240</t>
  </si>
  <si>
    <t>134</t>
  </si>
  <si>
    <t>доходы по условным арендным платежам</t>
  </si>
  <si>
    <t>1250</t>
  </si>
  <si>
    <t>135</t>
  </si>
  <si>
    <t>доходы от штрафов, пеней, иных сумм принудительного изъятия, всего</t>
  </si>
  <si>
    <t>1300</t>
  </si>
  <si>
    <t>140</t>
  </si>
  <si>
    <t>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</si>
  <si>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</si>
  <si>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</si>
  <si>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безвозмездные денежные поступления, всего</t>
  </si>
  <si>
    <t>1400</t>
  </si>
  <si>
    <t>150</t>
  </si>
  <si>
    <t>Поступления текущего характера от иных резидентов</t>
  </si>
  <si>
    <t>1400.1</t>
  </si>
  <si>
    <t>155</t>
  </si>
  <si>
    <t>прочие доходы, всего</t>
  </si>
  <si>
    <t>1500</t>
  </si>
  <si>
    <t>целевые субсидии текущего характера, из них:</t>
  </si>
  <si>
    <t>1510</t>
  </si>
  <si>
    <t>152</t>
  </si>
  <si>
    <t>целевые субсидии на осуществление капитальных вложений</t>
  </si>
  <si>
    <t>1520</t>
  </si>
  <si>
    <t>162</t>
  </si>
  <si>
    <t>прочие доходы от приносящей доход деятельности</t>
  </si>
  <si>
    <t>1530</t>
  </si>
  <si>
    <t>180</t>
  </si>
  <si>
    <t>доходы от операций с активами, всего</t>
  </si>
  <si>
    <t>1900</t>
  </si>
  <si>
    <t>от реализации готовой продукции</t>
  </si>
  <si>
    <t>1900.1</t>
  </si>
  <si>
    <t>440</t>
  </si>
  <si>
    <t>от продажи основных средств</t>
  </si>
  <si>
    <t>1900.2</t>
  </si>
  <si>
    <t>410</t>
  </si>
  <si>
    <t>от возмещения ущерба, выявленного в связи с недостачей основных средств</t>
  </si>
  <si>
    <t>1900.3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</si>
  <si>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</si>
  <si>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</si>
  <si>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</si>
  <si>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</si>
  <si>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</si>
  <si>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</si>
  <si>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</si>
  <si>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</si>
  <si>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</si>
  <si>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</si>
  <si>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</si>
  <si>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</si>
  <si>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</si>
  <si>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выплаты персоналу в денежной форме</t>
  </si>
  <si>
    <t>2111</t>
  </si>
  <si>
    <t>266</t>
  </si>
  <si>
    <t>прочие выплаты персоналу, в том числе компенсационного характера, в т.ч.</t>
  </si>
  <si>
    <t>2120</t>
  </si>
  <si>
    <t>112</t>
  </si>
  <si>
    <t>иные выплаты персоналу учреждений, за исключением фонда оплаты труда</t>
  </si>
  <si>
    <t>2121</t>
  </si>
  <si>
    <t>212</t>
  </si>
  <si>
    <t>2122</t>
  </si>
  <si>
    <t>222</t>
  </si>
  <si>
    <t>2123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</si>
  <si>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</si>
  <si>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</si>
  <si>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</si>
  <si>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</si>
  <si>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</si>
  <si>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</si>
  <si>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</si>
  <si>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</si>
  <si>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</si>
  <si>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пособия по социальной помощи, выплачиваемые работодателями</t>
  </si>
  <si>
    <t>2142</t>
  </si>
  <si>
    <t>265</t>
  </si>
  <si>
    <t>на иные выплаты работникам</t>
  </si>
  <si>
    <t>2143</t>
  </si>
  <si>
    <t>социальные и иные выплаты населению, всего</t>
  </si>
  <si>
    <t>2200</t>
  </si>
  <si>
    <t>300</t>
  </si>
  <si>
    <t>в том числе: 
пенсии, пособия бывшим работникам в денежной форме</t>
  </si>
  <si>
    <t>2210</t>
  </si>
  <si>
    <t>321</t>
  </si>
  <si>
    <t>264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</si>
  <si>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</si>
  <si>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</si>
  <si>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</si>
  <si>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</si>
  <si>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</si>
  <si>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</si>
  <si>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</si>
  <si>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</si>
  <si>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</si>
  <si>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</si>
  <si>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</si>
  <si>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</si>
  <si>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</si>
  <si>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</si>
  <si>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</si>
  <si>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</si>
  <si>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</si>
  <si>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292</t>
  </si>
  <si>
    <t>2331</t>
  </si>
  <si>
    <t>293</t>
  </si>
  <si>
    <t>2332</t>
  </si>
  <si>
    <t>295</t>
  </si>
  <si>
    <t>2333</t>
  </si>
  <si>
    <t>2334</t>
  </si>
  <si>
    <t>297</t>
  </si>
  <si>
    <t>2335</t>
  </si>
  <si>
    <t>241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</si>
  <si>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</si>
  <si>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</si>
  <si>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</si>
  <si>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</si>
  <si>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</si>
  <si>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</si>
  <si>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</si>
  <si>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</si>
  <si>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</si>
  <si>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</si>
  <si>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</si>
  <si>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</si>
  <si>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</si>
  <si>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имущества, в т.ч.</t>
  </si>
  <si>
    <t>2630</t>
  </si>
  <si>
    <t>243</t>
  </si>
  <si>
    <t>работы и услуги по содержанию имущества, из них:</t>
  </si>
  <si>
    <t>2631</t>
  </si>
  <si>
    <t>225</t>
  </si>
  <si>
    <t>прочие работы и услуги, из них:</t>
  </si>
  <si>
    <t>2632</t>
  </si>
  <si>
    <t>226</t>
  </si>
  <si>
    <t>прочую закупку товаров, работ и услуг</t>
  </si>
  <si>
    <t>2640</t>
  </si>
  <si>
    <t>244</t>
  </si>
  <si>
    <t>из них:</t>
  </si>
  <si>
    <t>услуги связи</t>
  </si>
  <si>
    <t>2640.1</t>
  </si>
  <si>
    <t>221</t>
  </si>
  <si>
    <t>транспортные услуги</t>
  </si>
  <si>
    <t>2640.2</t>
  </si>
  <si>
    <t>коммунальные услуги</t>
  </si>
  <si>
    <t>2640.3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</si>
  <si>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</si>
  <si>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</si>
  <si>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2640.4</t>
  </si>
  <si>
    <t>224</t>
  </si>
  <si>
    <t>работы и услуги по содержанию имущества</t>
  </si>
  <si>
    <t>2640.5</t>
  </si>
  <si>
    <t>прочие работы и услуги</t>
  </si>
  <si>
    <t>2640.6</t>
  </si>
  <si>
    <t>страхование</t>
  </si>
  <si>
    <t>2640.7</t>
  </si>
  <si>
    <t>227</t>
  </si>
  <si>
    <t>услуги, работы для целей капитального вложения</t>
  </si>
  <si>
    <t>2640.8</t>
  </si>
  <si>
    <t>228</t>
  </si>
  <si>
    <t>арендная плата за пользование земельными участками и другими обособленными природными объектами</t>
  </si>
  <si>
    <t>2640.9</t>
  </si>
  <si>
    <t>229</t>
  </si>
  <si>
    <t>увеличение стоимости основных средств</t>
  </si>
  <si>
    <t>2640.10</t>
  </si>
  <si>
    <t>310</t>
  </si>
  <si>
    <t>увеличение стоимости лекарственных препаратов и материалов</t>
  </si>
  <si>
    <t>2640.11</t>
  </si>
  <si>
    <t>341</t>
  </si>
  <si>
    <t>увеличение стоимости продуктов питания</t>
  </si>
  <si>
    <t>2640.12</t>
  </si>
  <si>
    <t>342</t>
  </si>
  <si>
    <t>увеличение стоимости горюче - смазочных материалов</t>
  </si>
  <si>
    <t>2640.13</t>
  </si>
  <si>
    <t>343</t>
  </si>
  <si>
    <t>увеличение стоимости строительных материалов</t>
  </si>
  <si>
    <t>2640.14</t>
  </si>
  <si>
    <t>344</t>
  </si>
  <si>
    <t>увеличение стоимости мягкого инвентаря</t>
  </si>
  <si>
    <t>2640.15</t>
  </si>
  <si>
    <t>345</t>
  </si>
  <si>
    <t>увеличение стоимости прочих материальных запасов</t>
  </si>
  <si>
    <t>2640.16</t>
  </si>
  <si>
    <t>346</t>
  </si>
  <si>
    <t>увеличение стоимости материальных запасов для целей капитальных вложений</t>
  </si>
  <si>
    <t>2640.17</t>
  </si>
  <si>
    <t>347</t>
  </si>
  <si>
    <t>увеличение прочих материальных запасов однократного применения</t>
  </si>
  <si>
    <t>2640.18</t>
  </si>
  <si>
    <t>349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</si>
  <si>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</si>
  <si>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2640.19</t>
  </si>
  <si>
    <t>353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</si>
  <si>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</si>
  <si>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</si>
  <si>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</si>
  <si>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</si>
  <si>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</si>
  <si>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</si>
  <si>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2660.1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</si>
  <si>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</si>
  <si>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</si>
  <si>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</si>
  <si>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</si>
  <si>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</si>
  <si>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</si>
  <si>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</si>
  <si>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</si>
  <si>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</si>
  <si>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</si>
  <si>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</si>
  <si>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</si>
  <si>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</si>
  <si>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</si>
  <si>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</si>
  <si>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</si>
  <si>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</si>
  <si>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</si>
  <si>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</si>
  <si>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</si>
  <si>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</si>
  <si>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</si>
  <si>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</si>
  <si>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</si>
  <si>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</si>
  <si>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</si>
  <si>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</si>
  <si>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</si>
  <si>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</si>
  <si>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</si>
  <si>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</si>
  <si>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</si>
  <si>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</si>
  <si>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</si>
  <si>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</si>
  <si>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</si>
  <si>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</si>
  <si>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</si>
  <si>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</si>
  <si>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</si>
  <si>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</si>
  <si>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</si>
  <si>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</si>
  <si>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</si>
  <si>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</si>
  <si>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</si>
  <si>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</si>
  <si>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</si>
  <si>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</si>
  <si>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</si>
  <si>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</si>
  <si>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</si>
  <si>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</si>
  <si>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</si>
  <si>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</si>
  <si>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</si>
  <si>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</si>
  <si>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</si>
  <si>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</si>
  <si>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</si>
  <si>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</si>
  <si>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</si>
  <si>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</si>
  <si>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</si>
  <si>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</si>
  <si>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</si>
  <si>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</si>
  <si>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</si>
  <si>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</si>
  <si>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</si>
  <si>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</si>
  <si>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</si>
  <si>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</si>
  <si>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</si>
  <si>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</si>
  <si>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</si>
  <si>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</si>
  <si>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</si>
  <si>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</si>
  <si>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</si>
  <si>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</si>
  <si>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</si>
  <si>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</si>
  <si>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</si>
  <si>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</si>
  <si>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</si>
  <si>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</si>
  <si>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</si>
  <si>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</si>
  <si>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</si>
  <si>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</si>
  <si>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</si>
  <si>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</si>
  <si>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</si>
  <si>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</si>
  <si>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</si>
  <si>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</si>
  <si>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</si>
  <si>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</si>
  <si>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</si>
  <si>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</si>
  <si>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</si>
  <si>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</si>
  <si>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</si>
  <si>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</si>
  <si>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</si>
  <si>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</si>
  <si>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</si>
  <si>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</si>
  <si>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</si>
  <si>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</si>
  <si>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</si>
  <si>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</si>
  <si>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(наименование должности уполномоченного лица органа-учредителя)</t>
  </si>
  <si>
    <t>Боднарюк А.В.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</si>
  <si>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</si>
  <si>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</si>
  <si>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</si>
  <si>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</si>
  <si>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</si>
  <si>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</si>
  <si>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</si>
  <si>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</si>
  <si>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</si>
  <si>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</si>
  <si>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</si>
  <si>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</si>
  <si>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</si>
  <si>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</si>
  <si>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</si>
  <si>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</si>
  <si>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</si>
  <si>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</si>
  <si>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</si>
  <si>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</si>
  <si>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</si>
  <si>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</si>
  <si>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</si>
  <si>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</si>
  <si>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</si>
  <si>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[МУК "НМВЦ"], [Административно-управленческий персонал], [Директор],</t>
  </si>
  <si>
    <t>[МУК "НМВЦ"], [Административно-управленческий персонал], [Заместитель директора по административно хозяйственной части],</t>
  </si>
  <si>
    <t>[МУК "НМВЦ"], [Административно-управленческий персонал], [Главный бухгалтер],</t>
  </si>
  <si>
    <t>[МУК "НМВЦ"], [Специалисты], [Главный хранитель фондов],</t>
  </si>
  <si>
    <t>[МУК "НМВЦ"], [Специалисты], [Специалист по учету музейных фондов],</t>
  </si>
  <si>
    <t>[МУК "НМВЦ"], [Специалисты], [Экскурсовод 2 категории],</t>
  </si>
  <si>
    <t>[МУК "НМВЦ"], [Специалисты], [Заведующий филиалом], [Филиал №1 МУК "НМВЦ"]</t>
  </si>
  <si>
    <t>[МУК "НМВЦ"], [Обслуживающий персонал], [Смотритель музейный],</t>
  </si>
  <si>
    <t>14</t>
  </si>
  <si>
    <t>[МУК "НМВЦ"], [Обслуживающий персонал], [Кассир билетный],</t>
  </si>
  <si>
    <t>15</t>
  </si>
  <si>
    <t>[МУК "НМВЦ"], [Обслуживающий персонал], [Электромонтер по ремонту электрооборудования 6 разряд],</t>
  </si>
  <si>
    <t>16</t>
  </si>
  <si>
    <t>[МУК "НМВЦ"], [Обслуживающий персонал], [Слесарь по ремонту оборудования и тепловых сетей 3 разряд],</t>
  </si>
  <si>
    <t>17</t>
  </si>
  <si>
    <t>[МУК "НМВЦ"], [Обслуживающий персонал], [Рабочий по комплексному обслуживанию здания 2 разряд],</t>
  </si>
  <si>
    <t>18</t>
  </si>
  <si>
    <t>[МУК "НМВЦ"], [Обслуживающий персонал], [Рабочий по комплексному обслуживанию здания 2 разряд], [Филиал №1 МУК "НМВЦ"]</t>
  </si>
  <si>
    <t>19</t>
  </si>
  <si>
    <t>[МУК "НМВЦ"], [Обслуживающий персонал], [Уборщик служебных помещений 2 разряд],</t>
  </si>
  <si>
    <t>22</t>
  </si>
  <si>
    <t>[МУК "НМВЦ"], [Обслуживающий персонал], [Уборщик служебных помещений 2 разряд], [Филиал №1 МУК "НМВЦ"]</t>
  </si>
  <si>
    <t>23</t>
  </si>
  <si>
    <t>[МУК "НМВЦ"], [Обслуживающий персонал], [Смотритель музейный], [Филиал №1 МУК "НМВЦ"]</t>
  </si>
  <si>
    <t>24</t>
  </si>
  <si>
    <t>[МУК "НМВЦ"], [Специалисты], [Ведущий специалист по закупкам],</t>
  </si>
  <si>
    <t>Итого:</t>
  </si>
  <si>
    <t>приносящая доход деятельность (собственные доходы учреждения)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</si>
  <si>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</si>
  <si>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</si>
  <si>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</si>
  <si>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</si>
  <si>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[Стимулирующие выплаты по ПДД],</t>
  </si>
  <si>
    <t>12</t>
  </si>
  <si>
    <t>[Бюджет фонда социального страхования РФ], [травматизм],</t>
  </si>
  <si>
    <t>[Единый тариф страховых взносов], [ФОТ по МЗ],</t>
  </si>
  <si>
    <t>11</t>
  </si>
  <si>
    <t>13</t>
  </si>
  <si>
    <t>[Единый тариф страховых взносов], [остаток средств на 01.01.2023],</t>
  </si>
  <si>
    <t>[Бюджет фонда социального страхования РФ], [остаток средств на 01.01.2023],</t>
  </si>
  <si>
    <t>6.1. Расчеты (обоснования) расходов на оплату  услуг связи (221)</t>
  </si>
  <si>
    <t>Наименование расходов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</si>
  <si>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</si>
  <si>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</si>
  <si>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</si>
  <si>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</si>
  <si>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[Услуги линий связи], [Услуги связи пл.Бугрова,2 и Рогожская, 74],</t>
  </si>
  <si>
    <t>[Услуги линий связи], [Услуги связи ул. Рогожская 74  Филиал №1 "МУК НМВЦ"], [2 линии]</t>
  </si>
  <si>
    <t>[Интернет], [Остаток средств на 01.01.2022], [Мероприятие - 000000000000000]</t>
  </si>
  <si>
    <t>[Услуги линий связи], [Остаток средств на 01.01.2023], [Мероприятие - 000000000000000]</t>
  </si>
  <si>
    <t>[Интернет], [Интернет пл.Бугрова 2],</t>
  </si>
  <si>
    <t>[Интернет], [Интернет ул Рогожская 74 Филиал №1 "МУК НМВЦ"],</t>
  </si>
  <si>
    <t>6.2. Расчеты (обоснования) расходов на оплату  транспортных услуг</t>
  </si>
  <si>
    <t>Количество услуг перевозки</t>
  </si>
  <si>
    <t>Цена услуги перевозки. Руб</t>
  </si>
  <si>
    <t>Сумма, руб (гр.3 х гр.4)</t>
  </si>
  <si>
    <t>6.3. Расчеты (обоснования) расходов на оплату коммунальных услуг (223)</t>
  </si>
  <si>
    <t>Размер потребления ресурсов</t>
  </si>
  <si>
    <t>Тариф (с учетом НДС), руб</t>
  </si>
  <si>
    <t>Индексация, %</t>
  </si>
  <si>
    <t>[Теплоснабжение], [Теплоснабжение филиал "МУК НМВЦ" 
Согласно пост.№2867 от 11.10.2018Г - норматив годовой на учреждение филиала ул.Рогожская, 74 0,185*215,6кв.м.=39,886Гкал],</t>
  </si>
  <si>
    <t>[Электроэнергия], [Электроэнергия МУК НМВЦ
Согласно пост.№2867 от 11.10.2018Г - норматив годовой на учреждение МУК НМВЦ пл.Бугрова,д.2
29,12*692,1кв.м. = 20153,952кВт],</t>
  </si>
  <si>
    <t>[Теплоснабжение], [Теплоснабжение МУК НМВЦ
Согласно пост.№2867 от 11.10.2018Г - норматив годовой на учреждение МУК НМВЦ пл.Бугрова,д.2
0,185*692,1 кв.м. = 128,0385 Гкал],</t>
  </si>
  <si>
    <t>[Электроэнергия], [Электроэнергия филиал МУК НМВЦ
Согласно пост.№2867 от 11.10.2018Г - норматив годовой на учреждение филиала ул.Рогожская, д.74
29,12*215,6кв.м.=6278,272 кВт],</t>
  </si>
  <si>
    <t>20</t>
  </si>
  <si>
    <t>[Электроэнергия], [Остаток средств на 01.01.2023г.], [Мероприятие - 000000000000000]</t>
  </si>
  <si>
    <t>21</t>
  </si>
  <si>
    <t>[Теплоснабжение], [Остаток средств на 01.01.2023], [Мероприятие - 000000000000000]</t>
  </si>
  <si>
    <t>[Обращение с ТКО], [Обращение с ТКО
Согл.прил.к распоряж.Мин.экол.и природопольз.МО №607-РМ от 09.10.2018 расчет произведен по нормативу 1м2*0,06м3 
МУК НМВЦ 692,1м2*0,06м3=41,526м3
филиал МУК НМВЦ 215,6м2*0,06м3=12,936м3
Общий показатель расчета 54,462м3],</t>
  </si>
  <si>
    <t>[Водоотведение], [Водоотведение МУК НМВЦ
Согласно пост.№2867 от 11.10.2018Г - норматив годовой на учреждение МУК НМВЦ пл.Бугрова,д.2- 1,92м3*14(кол-во раб.сотруд.)=26,88м3. 
 60 м3 (размер потребления на 2023 год стоит согласно фактическим показаниям по договору 2022 года).],</t>
  </si>
  <si>
    <t>[Холодное водоснабжение], [Холодное водоснабжение МУК "НМВЦ" пл.Бугрова, д.2
Согласно пост.№2867 от 11.10.2018Г - норматив годовой на учреждение МУК НМВЦ пл.Бугрова,д.2- 1,92м3*14(кол-во раб.сотруд.)=26,88м3. 
(размер потребления на 2023 год стоит согласно фактическим показаниям по договору 2022 года 60 м3)],</t>
  </si>
  <si>
    <t>[Обращение с ТКО], [остаток на 01.01.2023], [Мероприятие - 000000000000000]</t>
  </si>
  <si>
    <t>[Холодное водоснабжение], [Холодное водоснабжение филиал МУК "НМВЦ", ул.Рогожская, д.74
норматив 150 м3 (размер потребления на 2023 год стоит согласно фактическим показаниям по договору 2022 года).
Согласно пост.№2867 от 11.10.2018Г - норматив годовой на учреждение филиал МУК "НМВЦ", ул.Рогожская, д.74
1,92м3*4(кол-во раб.сотруд.)= 7,68м3],</t>
  </si>
  <si>
    <t>[Водоотведение], [Водоотведение филиал МУК НМВЦ 
Согласно пост.№2867 от 11.10.2018Г - норматив годовой на учреждение филиал МУК "НМВЦ", ул.Рогожская, д.74
1,92м3*4(кол-во раб.сотруд.)= 7,68 м3. 
норматив 150 м3 (размер потребления на 2023 год стоит согласно фактическим показаниям по договору 2022 года).],</t>
  </si>
  <si>
    <t>[Обращение с ТКО], [Обращение с ТКО филиал МУК НМВЦ
Согл.прил.к распоряж.Мин.экол.и природопольз.МО №607-РМ от 09.10.2018 расчет произведен по нормативу 1м2*0,06м3 
МУК НМВЦ 692,1м2*0,06м3=41,526м3
филиал МУК НМВЦ 215,6м2*0,06м3=12,936м3
Общий показатель расчета 54,462м3],</t>
  </si>
  <si>
    <t>[Водоотведение], [остаток средств на 01.01.2023],</t>
  </si>
  <si>
    <t>6.4. Расчеты (обоснования) расходов на оплату аренды имущества</t>
  </si>
  <si>
    <t>Количество</t>
  </si>
  <si>
    <t>Ставка арендной платы</t>
  </si>
  <si>
    <t>Стоимость с учетом НДС, руб</t>
  </si>
  <si>
    <t>6.5. Расчеты (обоснования) расходов на оплату работ, услуг по содержанию имущества (225)</t>
  </si>
  <si>
    <t>Объект</t>
  </si>
  <si>
    <t>Количество работ (услуг)</t>
  </si>
  <si>
    <t>Стоимость работ (услуг), руб</t>
  </si>
  <si>
    <t>Стоимость работ итого (услуг), руб</t>
  </si>
  <si>
    <t>[Противопожарные мероприятия, связанные с содерж. имущ-ва], [ТО пож.сигнализации в МУК "НМВЦ"и филиале.],</t>
  </si>
  <si>
    <t>[Иные работы, услуги по содержанию имущества], [ТО кассового аппарата],</t>
  </si>
  <si>
    <t>[Противопожарные мероприятия, связанные с содерж. имущ-ва], [Зарядка огнетушителей в филиале МУК НМВЦ (9шт.)],</t>
  </si>
  <si>
    <t>[Противопожарные мероприятия, связанные с содерж. имущ-ва], [Испытание пожарной лестницы в МУК НМВЦ],</t>
  </si>
  <si>
    <t>[Противопожарные мероприятия, связанные с содерж. имущ-ва], [остаток средств на 01.01.2023 г.], [мероприятие - 000000000000000]</t>
  </si>
  <si>
    <t>[Иные работы, услуги по содержанию имущества], [Остаток средств на 01.01.2023], [мероприятие - 0000000000000000]</t>
  </si>
  <si>
    <t>[Иные работы, услуги по содержанию имущества], [ТО охр.сигн. остаток средств на 01.01.2023г.], [мероприятие - 000000000000000]</t>
  </si>
  <si>
    <t>[Иные работы, услуги по содержанию имущества], [Подготовка системы отопления в зимний период (опрессовка)], [мероприятие 022010100000000]</t>
  </si>
  <si>
    <t>[Противопожарные мероприятия, связанные с содерж. имущ-ва], [Постановка на пульт охр.пож.сигн.Стрелец филиал], [мероприятие 022030400000000]</t>
  </si>
  <si>
    <t>[Противопожарные мероприятия, связанные с содерж. имущ-ва], [Постановка на пульт охр.пож.сигн.Стрелец МУК "НМВЦ"], [мероприятие 022030400000000]</t>
  </si>
  <si>
    <t>[Иные работы, услуги по содержанию имущества], [ТО охранной сигн.МУК "НМВЦ"], [мероприятие 022010100000000]</t>
  </si>
  <si>
    <t>[Иные работы, услуги по содержанию имущества], [ТО узла учета тепловой энергии в МУК "НМВЦ"и филиале.], [Мероприятие - 022010100000000]</t>
  </si>
  <si>
    <t>[Иные работы, услуги по содержанию имущества], [Поверка счетчиков учета холодной воды и тепла],</t>
  </si>
  <si>
    <t>[Текущий ремонт], [ТЕкущий ремонт фасада филиала МУК НМВЦ],</t>
  </si>
  <si>
    <t>[Иные работы, услуги по содержанию имущества], [ТО узла учета остаток средств на 01.01.2023г.], [мероприятие - 000000000000000]</t>
  </si>
  <si>
    <t>[Иные работы, услуги по содержанию имущества], [Благоустройство территории МУК НМВЦ (рассада)],</t>
  </si>
  <si>
    <t>[Иные работы, услуги по содержанию имущества], [ТО мультимедийного оборудования],</t>
  </si>
  <si>
    <t>[Иные работы, услуги по содержанию имущества], [Реставрация экспонатов (на балансе учреждения)],</t>
  </si>
  <si>
    <t>6.6. Расчеты (обоснования) расходов на оплату прочих работ, услуг (226)</t>
  </si>
  <si>
    <t>Количество договоров</t>
  </si>
  <si>
    <t>Стоимость работ (услуг)</t>
  </si>
  <si>
    <t>[Приобретение неискл. прав на результаты интелект. деят-ти], [Приобретение неискл.прав],</t>
  </si>
  <si>
    <t>[Прочие работы, услуги], [Охранные услуги], [мероприятие 022010100000000]</t>
  </si>
  <si>
    <t>[Прочие работы, услуги], [Рамзэс, Смета],</t>
  </si>
  <si>
    <t>[Обучение на курсах повышения квалификации, подготовки и переподготовки], [Повышение квалификации 4 чел.по пож.мин.],</t>
  </si>
  <si>
    <t>[Медицинские услуги], [Медосмотр сотрудников учреждения (17 человек)],</t>
  </si>
  <si>
    <t>[Прочие работы, услуги], [Охранные услуги (остаток средств на 01.01.2023г.)],</t>
  </si>
  <si>
    <t>[Обучение на курсах повышения квалификации, подготовки и переподготовки], [Остаток средств на 01.01.2022], [Мероприятие - 000000000000000]</t>
  </si>
  <si>
    <t>6.7. Расчеты (обоснования) расходов на приобретение основных средств (310)</t>
  </si>
  <si>
    <t>Средняя стоимость, руб</t>
  </si>
  <si>
    <t>Сумма, руб (гр. 3 х гр.4)</t>
  </si>
  <si>
    <t>[Прочие основные средства], [остаток средств на 01.01.2023], [мероприятие 022010200000000]</t>
  </si>
  <si>
    <t>6.7. Расчеты (обоснования) расходов на приобретение основных средств</t>
  </si>
  <si>
    <t>6.8. Расчеты (обоснования) расходов на приобретение материальных запасов (346;349)</t>
  </si>
  <si>
    <t>Единица измерения</t>
  </si>
  <si>
    <t>Цена за единицу, руб</t>
  </si>
  <si>
    <t>Сумма, руб (гр. 4 х гр.5)</t>
  </si>
  <si>
    <t>[Канцелярские товары], [Канцелярские товары для обеспечения работы сотрудников], [КАНЦ]</t>
  </si>
  <si>
    <t>[Прочие оборотные запасы и материалы], [Бланки строгой отчетности],</t>
  </si>
  <si>
    <t>6.8. Расчеты (обоснования) расходов на приобретение материальных запасов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</si>
  <si>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</si>
  <si>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</si>
  <si>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</si>
  <si>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</si>
  <si>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</si>
  <si>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</si>
  <si>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</si>
  <si>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</si>
  <si>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</si>
  <si>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</si>
  <si>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</si>
  <si>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</si>
  <si>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</si>
  <si>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Экскурсии (путевки)</t>
  </si>
  <si>
    <t>Мастер классы</t>
  </si>
  <si>
    <t>Входная плата (билеты)</t>
  </si>
  <si>
    <t>2.2. Расчет доходов от оказания услуг (выполнения работ) в рамках установленного государственного задания</t>
  </si>
  <si>
    <t>Публичный показ музейных предметов , музейных коллекций (с учетом всех форм)(бесплатно)</t>
  </si>
  <si>
    <t>Формирование, учет, изучение, обеспечение физического сохранения и безопастности музейных предметов, музейных коллекций (с учетом всех форм оказания)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</si>
  <si>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</si>
  <si>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</si>
  <si>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</si>
  <si>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</si>
  <si>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</si>
  <si>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</si>
  <si>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</si>
  <si>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</si>
  <si>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</si>
  <si>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</si>
  <si>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</si>
  <si>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</si>
  <si>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</si>
  <si>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</si>
  <si>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</si>
  <si>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</si>
  <si>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</si>
  <si>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</si>
  <si>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</si>
  <si>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</si>
  <si>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</si>
  <si>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</si>
  <si>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</si>
  <si>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</si>
  <si>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</si>
  <si>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</si>
  <si>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</si>
  <si>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</si>
  <si>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Формирование, учет, изучение, обеспечение физического сохранения и безопасности музейных предметов, музейных коллекций (С учетом всех форм оказания)</t>
  </si>
  <si>
    <t>Стимулирующие выплаты (КВР 111)</t>
  </si>
  <si>
    <t>Остаток</t>
  </si>
  <si>
    <t>(комментарий не заполнен)</t>
  </si>
  <si>
    <t>Публичный показ музейных предметов, музейных коллекций (с учетом всех форм) (бесплатно)</t>
  </si>
  <si>
    <t>Начисления на стимулирующие выплаты (КВР 119)</t>
  </si>
  <si>
    <t>Подключение к сети Интернет (КВР 244)</t>
  </si>
  <si>
    <t>Теплоснабжение (КВР 247)</t>
  </si>
  <si>
    <t>Иные работы, услуги по содержанию имущества (КВР 244)</t>
  </si>
  <si>
    <t>Противопожарные мероприятия, связанные с содерж. имущ-ва (КВР 244)</t>
  </si>
  <si>
    <t>Прочие работы, услуги (КВР 244)</t>
  </si>
  <si>
    <t>Субсидии на иные цели</t>
  </si>
  <si>
    <t>Изменения отсутствуют</t>
  </si>
  <si>
    <t>Приносящая доход деятельность</t>
  </si>
  <si>
    <t>ПДД (2)-0000.00 0 00 00000.000</t>
  </si>
  <si>
    <t>Заработная плата основного персонала ПД (КВР 111)</t>
  </si>
  <si>
    <t>План</t>
  </si>
  <si>
    <t>Заработная плата АХП ПД (КВР 111)</t>
  </si>
  <si>
    <t>Заработная плата АУП ПД (КВР 111)</t>
  </si>
  <si>
    <t>Начисления на оплату труда основного персонала ПД (КВР 119)</t>
  </si>
  <si>
    <t>Начисления на оплату труда АХП ПД (КВР 119)</t>
  </si>
  <si>
    <t>Начисления на оплату труда АУП ПД (КВР 119)</t>
  </si>
  <si>
    <t>Абонентская плата за использование линий связи ПД (КВР 244)</t>
  </si>
  <si>
    <t>Подключение к сети Интернет ПД (КВР 244)</t>
  </si>
  <si>
    <t>Теплоснабжение ПД (КВР 247)</t>
  </si>
  <si>
    <t>Водоотведение ПД (КВР 244)</t>
  </si>
  <si>
    <t>Электроэнергия ПД (КВР 247)</t>
  </si>
  <si>
    <t>Обращение с ТКО ПД (КВР 244)</t>
  </si>
  <si>
    <t>Иные работы, услуги по содержанию имущества ПД (КВР 244)</t>
  </si>
  <si>
    <t>Увеличение стоимости основных средств ПД (КВР 244)</t>
  </si>
  <si>
    <t>Обязательное медицинское страхование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</si>
  <si>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</si>
  <si>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</si>
  <si>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</si>
  <si>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</si>
  <si>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"______" _________________ 201__ г.</t>
  </si>
  <si>
    <t>Лист согласования к ПФХД № __________ от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</si>
  <si>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</si>
  <si>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</si>
  <si>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</si>
  <si>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</si>
  <si>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</si>
  <si>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Перечень контролей по отчету (не является приложением к отчету)</t>
  </si>
  <si>
    <t>Тип ошибки</t>
  </si>
  <si>
    <t>Раздел</t>
  </si>
  <si>
    <t>Описание ошибки</t>
  </si>
  <si>
    <t>Текст ошибки</t>
  </si>
  <si>
    <t>Ошибка</t>
  </si>
  <si>
    <t>PURCHASES2022_EXP_DIFF</t>
  </si>
  <si>
    <t>Х1=Х2, 
где 
Х1 - Строка 2600 (выгрузка ПФХД - лист «расходы» - общий итог по коду строки 2600); 
Х2 - стр. 26000 (лист «Закупки 2.0» - строка 26000)</t>
  </si>
  <si>
    <t>Несоответствие строки 2600 на листе "Расходы" и строки 26000 на листе "Закупки" (раздел "Закупки") (очередной год)</t>
  </si>
  <si>
    <t>REST_HIST_EXISTS</t>
  </si>
  <si>
    <t>Проверка наличия истории изменений на вкладке «Доходы» (вкладка «Доходы» - в разделе "остатки средств на начало фин. года" нажать на гиперссылку необходимого вида ФО – нажать на кнопку «+»)</t>
  </si>
  <si>
    <t>Не заполнена история изменений раздела "Остатки средств на начало финансового года" (вкладка "доходы")</t>
  </si>
  <si>
    <t>REST_ENDYEAR_EQUALSZERO</t>
  </si>
  <si>
    <t>Расчет остатка на конец года производится по формуле: Х1=Х2+Х3-Х4, 
где 
X1 – остаток на конец года (выгрузка ПФХД – лист «расходы» - строка «остаток на конец года»);  
Х2 – доходы (вкладка «доходы» - общая сумма планируемых поступлений по бюджету и внебюджету );  
Х3 – остаток на начало года (вкладка «доходы» - раздел «остаток средств на начало финансового года» - общая сумма по столбцу «текущий остаток»); 
Х4 – плановые расходы (вкладка «затраты» - общая сумма затрат по строкам «ПЛАН» и «остаток»)</t>
  </si>
  <si>
    <t>Остаток на конец года не равен нулю (очередной год)</t>
  </si>
  <si>
    <t>REST_ENDYEAR_EQUALSZERO_PLAN</t>
  </si>
  <si>
    <t>У=Х1+Х2-Х3,
где
У - остаток на конец года
Х1 - остаток на начало года (разрешенный) 1-го года планового периода (вкладка "Затраты", остаток 1-го года планового периода по всем видам ФО);
Х2 - доходы 1-го года планового период (вкладка "Доходы", доходы 1-й года планового периода по всем видам ФО);
Х3 - расходы 1-го года планового период (вкладка "Затраты", плановые затраты 1-го года планового периода - сумма по полям "ПЛАН" и "ОСТАТКИ" по всем видам финансового обеспечения).</t>
  </si>
  <si>
    <t>Остаток на конец года не равен нулю для планового периода.</t>
  </si>
  <si>
    <t>XJUSTIFY_EXP_DIFF</t>
  </si>
  <si>
    <t>X1-X2&gt;=1 руб., 
где 
Х1 – плановые затраты по соответствующей форме обоснований по строке «КОСГУ-КВР-вид ФО» (вкладка «ПФХД» - раздел «Обоснования» - нажать на значение по столбцу "Запланировано" или "Обосновано"); 
Х2 – Заполненное значение по соответствующей форме обоснований по строке «КОСГУ-КВР-вид ФО» (вкладка «ПФХД» - раздел «обоснования» - нажать на значение по столбцу "Запланировано" или "Обосновано")</t>
  </si>
  <si>
    <t>Имеются расхождения между заполненными плановыми затратами и таблицей-обоснованием (очередной год)</t>
  </si>
  <si>
    <t>INCOME_OUTCOME_DIFF</t>
  </si>
  <si>
    <t>Хn=Yn, 
где 
Xn – установленный лимит доходов (вкладка «доходы» - нажать на гиперссылку необходимого вида ФО – значение по строке «ИТОГО»); 
Х2 – плановые расходы (вкладка «затраты» - нажать на гиперссылку необходимого вида ФО – общий итог по строке «ПЛАН»)</t>
  </si>
  <si>
    <t>Имеются расхождения в системе между лимитами доходов (вкладка "доходы") и заполненными плановыми затратами (вкладка "затраты")</t>
  </si>
  <si>
    <t>OUTCOME_HIST_EXISTS</t>
  </si>
  <si>
    <t>Проверка наличия истории изменений на вкладке «Затраты» (вкладка «Затраты» - выбрать необходимый вид ФО – нажать на гиперссылку необходимой статьи затрат – кнопка «+»)</t>
  </si>
  <si>
    <t>Не заполнена история изменений раздела "затраты"</t>
  </si>
  <si>
    <t>PURCHASES_PFHDPLAN_DIFF</t>
  </si>
  <si>
    <t>Х1=Х2, 
где 
Х1 - строка 260 (выгрузка ПФХД - лист «расходы» - столбец «плановый период» - общая сумма по коду строки 260); 
Х2 - стр. 0001 (лист «Закупки» - строка 0001 – столбец «всего на закупки» - подстолбец «n-ый плановый период»)</t>
  </si>
  <si>
    <t>Несоответствие затрат по строке 260 и расходов на закупку товаров, работ, услуг по строке 0001 в плановом периоде</t>
  </si>
  <si>
    <t>INCOME_HIST_EXISTS</t>
  </si>
  <si>
    <t>Проверка наличия истории изменения на вкладке "доходы" (вкладка "доходы" - нажать на гиперссылку наименования необходимого вида ФО - нажать на кнопку "+" по соответствующей строке)</t>
  </si>
  <si>
    <t>Не заполнена история изменений раздела "доходы"</t>
  </si>
  <si>
    <t>PURC2022_PFHDPLAN3_DIFF</t>
  </si>
  <si>
    <t>Х1=Х2, 
где 
Х1 - строка 2600 (выгрузка ПФХД - лист «расходы» - столбец «плановый период» - общая сумма по коду строки 2600); 
Х2 - стр. 26000 (лист «Закупки» - строка 26000 – столбец «всего на закупки»)</t>
  </si>
  <si>
    <t>Несоответствие затрат по строке 2600 и расходов на закупку товаров, работ, услуг по строке 26000 в плановом периоде</t>
  </si>
  <si>
    <t>PURCH2022_PFHDPLAN_DIFF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</si>
</sst>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4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5" borderId="3" applyBorder="0">
      <alignment horizontal="center" vertical="center" wrapText="1"/>
    </xf>
    <xf numFmtId="0" fontId="5" fillId="6" borderId="4" applyBorder="0">
      <alignment horizontal="right" vertical="center" wrapText="1"/>
    </xf>
    <xf numFmtId="0" fontId="6" fillId="7" borderId="5" applyBorder="0">
      <alignment horizontal="left" vertical="center" wrapText="1"/>
    </xf>
    <xf numFmtId="0" fontId="9" fillId="8" borderId="7" applyBorder="0">
      <alignment horizontal="center" vertical="center" wrapText="1"/>
    </xf>
    <xf numFmtId="0" fontId="10" fillId="9" borderId="8" applyBorder="0">
      <alignment horizontal="left" vertical="center" wrapText="1"/>
    </xf>
    <xf numFmtId="0" fontId="11" fillId="10" borderId="9" applyBorder="0">
      <alignment horizontal="center" vertical="center" wrapText="1"/>
    </xf>
    <xf numFmtId="0" fontId="12" fillId="11" borderId="10" applyBorder="0">
      <alignment horizontal="center" vertical="center" wrapText="1"/>
    </xf>
    <xf numFmtId="0" fontId="13" fillId="12" borderId="11" applyBorder="0">
      <alignment horizontal="center" vertical="center" wrapText="1"/>
    </xf>
    <xf numFmtId="0" fontId="14" fillId="13" borderId="12" applyBorder="0">
      <alignment horizontal="left" vertical="center" wrapText="1"/>
    </xf>
    <xf numFmtId="0" fontId="15" fillId="14" borderId="14" applyBorder="0">
      <alignment horizontal="center" vertical="center" wrapText="1"/>
    </xf>
    <xf numFmtId="0" fontId="16" fillId="15" borderId="15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4" fillId="16" borderId="12" xfId="0" applyFont="1" applyFill="1" applyBorder="1" applyAlignment="1" applyProtection="1">
      <alignment horizontal="center" vertical="center" wrapText="1"/>
      <protection locked="0"/>
    </xf>
    <xf numFmtId="0" fontId="7" fillId="16" borderId="6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horizontal="right" vertical="center" wrapText="1"/>
    </xf>
    <xf numFmtId="0" fontId="4" fillId="16" borderId="14" xfId="0" applyFont="1" applyFill="1" applyBorder="1" applyAlignment="1">
      <alignment horizontal="center" vertical="center" wrapText="1"/>
    </xf>
    <xf numFmtId="0" fontId="4" fillId="16" borderId="14" xfId="0" applyFont="1" applyFill="1" applyBorder="1" applyAlignment="1">
      <alignment horizontal="left" vertical="center" wrapText="1"/>
    </xf>
    <xf numFmtId="4" fontId="4" fillId="16" borderId="14" xfId="0" applyNumberFormat="1" applyFont="1" applyFill="1" applyBorder="1" applyAlignment="1">
      <alignment horizontal="right" vertical="center" wrapText="1" indent="1"/>
    </xf>
    <xf numFmtId="0" fontId="4" fillId="16" borderId="15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horizontal="left" vertical="center" wrapText="1"/>
    </xf>
    <xf numFmtId="4" fontId="3" fillId="16" borderId="13" xfId="0" applyNumberFormat="1" applyFont="1" applyFill="1" applyBorder="1" applyAlignment="1">
      <alignment horizontal="right" vertical="center" wrapText="1" indent="1"/>
    </xf>
    <xf numFmtId="4" fontId="3" fillId="16" borderId="14" xfId="0" applyNumberFormat="1" applyFont="1" applyFill="1" applyBorder="1" applyAlignment="1">
      <alignment horizontal="right" vertical="center" wrapText="1" indent="1"/>
    </xf>
    <xf numFmtId="0" fontId="4" fillId="16" borderId="12" xfId="0" applyFont="1" applyFill="1" applyBorder="1" applyAlignment="1">
      <alignment horizontal="left" vertical="center" wrapText="1"/>
    </xf>
    <xf numFmtId="0" fontId="4" fillId="16" borderId="12" xfId="0" applyFont="1" applyFill="1" applyBorder="1" applyAlignment="1" applyProtection="1">
      <alignment horizontal="left" vertical="center" wrapText="1"/>
      <protection locked="0"/>
    </xf>
    <xf numFmtId="0" fontId="8" fillId="16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left" vertical="center" wrapText="1"/>
    </xf>
    <xf numFmtId="0" fontId="17" fillId="16" borderId="18" xfId="0" applyFont="1" applyFill="1" applyBorder="1" applyAlignment="1">
      <alignment horizontal="left" vertical="center" wrapText="1"/>
    </xf>
    <xf numFmtId="0" fontId="4" fillId="16" borderId="14" xfId="0" applyFont="1" applyFill="1" applyBorder="1" applyAlignment="1">
      <alignment horizontal="center" vertical="center" wrapText="1"/>
    </xf>
    <xf numFmtId="0" fontId="17" fillId="16" borderId="16" xfId="0" applyFont="1" applyFill="1" applyBorder="1" applyAlignment="1">
      <alignment horizontal="left" vertical="center" wrapText="1"/>
    </xf>
    <xf numFmtId="0" fontId="4" fillId="16" borderId="14" xfId="0" applyFont="1" applyFill="1" applyBorder="1" applyAlignment="1">
      <alignment horizontal="left" vertical="center" wrapText="1"/>
    </xf>
    <xf numFmtId="0" fontId="1" fillId="16" borderId="15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 applyProtection="1">
      <alignment horizontal="center" vertical="center" wrapText="1"/>
      <protection locked="0"/>
    </xf>
    <xf numFmtId="0" fontId="7" fillId="16" borderId="6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horizontal="left" vertical="center" wrapText="1"/>
    </xf>
    <xf numFmtId="0" fontId="4" fillId="16" borderId="15" xfId="0" applyFont="1" applyFill="1" applyBorder="1" applyAlignment="1">
      <alignment horizontal="right" vertical="center" wrapText="1"/>
    </xf>
    <xf numFmtId="0" fontId="3" fillId="16" borderId="14" xfId="0" applyFont="1" applyFill="1" applyBorder="1" applyAlignment="1">
      <alignment horizontal="right" vertical="center" wrapText="1"/>
    </xf>
    <xf numFmtId="0" fontId="4" fillId="16" borderId="12" xfId="0" applyFont="1" applyFill="1" applyBorder="1" applyAlignment="1">
      <alignment horizontal="left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 applyProtection="1">
      <alignment horizontal="left" vertical="center" wrapText="1"/>
      <protection locked="0"/>
    </xf>
    <xf numFmtId="0" fontId="3" fillId="16" borderId="14" xfId="0" applyFont="1" applyFill="1" applyBorder="1" applyAlignment="1">
      <alignment horizontal="center" vertical="center" wrapText="1"/>
    </xf>
  </cellXfs>
  <cellStyles count="14">
    <cellStyle name="bold_border_center_str" xfId="12"/>
    <cellStyle name="border_bold_center_str" xfId="6"/>
    <cellStyle name="bot_border_left_str" xfId="11"/>
    <cellStyle name="bottom_center_str" xfId="10"/>
    <cellStyle name="center_str" xfId="3"/>
    <cellStyle name="formula_center_str" xfId="8"/>
    <cellStyle name="left_str" xfId="5"/>
    <cellStyle name="p_bottom_left_str" xfId="7"/>
    <cellStyle name="righr_str" xfId="4"/>
    <cellStyle name="right_str" xfId="13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K2" s="24" t="s">
        <v>0</v>
      </c>
      <c r="L2" s="24"/>
      <c r="M2" s="24"/>
    </row>
    <row r="3" spans="1:13" ht="30" customHeight="1" x14ac:dyDescent="0.15">
      <c r="K3" s="21" t="s">
        <v>1</v>
      </c>
      <c r="L3" s="21"/>
      <c r="M3" s="21"/>
    </row>
    <row r="4" spans="1:13" ht="15" customHeight="1" x14ac:dyDescent="0.15">
      <c r="K4" s="22" t="s">
        <v>2</v>
      </c>
      <c r="L4" s="22"/>
      <c r="M4" s="22"/>
    </row>
    <row r="5" spans="1:13" ht="30" customHeight="1" x14ac:dyDescent="0.15">
      <c r="K5" s="21" t="s">
        <v>3</v>
      </c>
      <c r="L5" s="21"/>
      <c r="M5" s="21"/>
    </row>
    <row r="6" spans="1:13" ht="15" customHeight="1" x14ac:dyDescent="0.15">
      <c r="K6" s="22" t="s">
        <v>4</v>
      </c>
      <c r="L6" s="22"/>
      <c r="M6" s="22"/>
    </row>
    <row r="7" spans="1:13" ht="30" customHeight="1" x14ac:dyDescent="0.15">
      <c r="K7" s="1"/>
      <c r="L7" s="21" t="s">
        <v>5</v>
      </c>
      <c r="M7" s="21"/>
    </row>
    <row r="8" spans="1:13" ht="15" customHeight="1" x14ac:dyDescent="0.15">
      <c r="K8" s="2" t="s">
        <v>6</v>
      </c>
      <c r="L8" s="22" t="s">
        <v>7</v>
      </c>
      <c r="M8" s="22"/>
    </row>
    <row r="9" spans="1:13" ht="30" customHeight="1" x14ac:dyDescent="0.15">
      <c r="K9" s="23" t="s">
        <v>8</v>
      </c>
      <c r="L9" s="23"/>
      <c r="M9" s="23"/>
    </row>
    <row r="10" spans="1:13" ht="20.100000000000001" customHeight="1" x14ac:dyDescent="0.15"/>
    <row r="11" spans="1:13" ht="20.100000000000001" customHeight="1" x14ac:dyDescent="0.15"/>
    <row r="12" spans="1:13" ht="30" customHeight="1" x14ac:dyDescent="0.15">
      <c r="A12" s="20" t="s">
        <v>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30" customHeight="1" x14ac:dyDescent="0.15">
      <c r="A13" s="20" t="s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30" customHeight="1" x14ac:dyDescent="0.15">
      <c r="G14" s="20" t="s">
        <v>11</v>
      </c>
      <c r="H14" s="20"/>
      <c r="I14" s="20"/>
      <c r="K14" s="3" t="s">
        <v>12</v>
      </c>
      <c r="L14" s="17"/>
      <c r="M14" s="17"/>
    </row>
    <row r="15" spans="1:13" ht="30" customHeight="1" x14ac:dyDescent="0.15">
      <c r="A15" s="19" t="s">
        <v>13</v>
      </c>
      <c r="B15" s="19"/>
      <c r="C15" s="19"/>
      <c r="D15" s="19"/>
      <c r="E15" s="19" t="s">
        <v>14</v>
      </c>
      <c r="F15" s="19"/>
      <c r="G15" s="19"/>
      <c r="H15" s="19"/>
      <c r="I15" s="19"/>
      <c r="J15" s="19"/>
      <c r="K15" s="3" t="s">
        <v>15</v>
      </c>
      <c r="L15" s="17" t="s">
        <v>16</v>
      </c>
      <c r="M15" s="17"/>
    </row>
    <row r="16" spans="1:13" ht="30" customHeight="1" x14ac:dyDescent="0.15">
      <c r="A16" s="19" t="s">
        <v>17</v>
      </c>
      <c r="B16" s="19"/>
      <c r="C16" s="19"/>
      <c r="D16" s="19"/>
      <c r="E16" s="19" t="s">
        <v>3</v>
      </c>
      <c r="F16" s="19"/>
      <c r="G16" s="19"/>
      <c r="H16" s="19"/>
      <c r="I16" s="19"/>
      <c r="J16" s="19"/>
      <c r="K16" s="3" t="s">
        <v>18</v>
      </c>
      <c r="L16" s="17" t="s">
        <v>19</v>
      </c>
      <c r="M16" s="17"/>
    </row>
    <row r="17" spans="1:13" ht="30" customHeight="1" x14ac:dyDescent="0.15">
      <c r="A17" s="19" t="s">
        <v>20</v>
      </c>
      <c r="B17" s="19"/>
      <c r="C17" s="19"/>
      <c r="D17" s="19"/>
      <c r="E17" s="19" t="s">
        <v>21</v>
      </c>
      <c r="F17" s="19"/>
      <c r="G17" s="19"/>
      <c r="H17" s="19"/>
      <c r="I17" s="19"/>
      <c r="J17" s="19"/>
      <c r="K17" s="3" t="s">
        <v>22</v>
      </c>
      <c r="L17" s="17" t="s">
        <v>23</v>
      </c>
      <c r="M17" s="17"/>
    </row>
    <row r="18" spans="1:13" ht="30" customHeight="1" x14ac:dyDescent="0.15">
      <c r="K18" s="3" t="s">
        <v>24</v>
      </c>
      <c r="L18" s="17" t="s">
        <v>25</v>
      </c>
      <c r="M18" s="17"/>
    </row>
    <row r="19" spans="1:13" ht="15" customHeight="1" x14ac:dyDescent="0.15"/>
    <row r="20" spans="1:13" ht="20.100000000000001" customHeight="1" x14ac:dyDescent="0.15">
      <c r="B20" s="18" t="s">
        <v>26</v>
      </c>
      <c r="C20" s="18"/>
      <c r="D20" s="18"/>
      <c r="E20" s="18"/>
      <c r="F20" s="18"/>
      <c r="G20" s="18"/>
      <c r="I20" s="18" t="s">
        <v>26</v>
      </c>
      <c r="J20" s="18"/>
      <c r="K20" s="18"/>
      <c r="L20" s="18"/>
      <c r="M20" s="18"/>
    </row>
    <row r="21" spans="1:13" ht="20.100000000000001" customHeight="1" x14ac:dyDescent="0.15">
      <c r="B21" s="15" t="s">
        <v>27</v>
      </c>
      <c r="C21" s="15"/>
      <c r="D21" s="15"/>
      <c r="E21" s="15"/>
      <c r="F21" s="15"/>
      <c r="G21" s="15"/>
      <c r="I21" s="15" t="s">
        <v>28</v>
      </c>
      <c r="J21" s="15"/>
      <c r="K21" s="15"/>
      <c r="L21" s="15"/>
      <c r="M21" s="15"/>
    </row>
    <row r="22" spans="1:13" ht="20.100000000000001" customHeight="1" x14ac:dyDescent="0.15">
      <c r="B22" s="15" t="s">
        <v>29</v>
      </c>
      <c r="C22" s="15"/>
      <c r="D22" s="15"/>
      <c r="E22" s="15"/>
      <c r="F22" s="15"/>
      <c r="G22" s="15"/>
      <c r="I22" s="15" t="s">
        <v>30</v>
      </c>
      <c r="J22" s="15"/>
      <c r="K22" s="15"/>
      <c r="L22" s="15"/>
      <c r="M22" s="15"/>
    </row>
    <row r="23" spans="1:13" ht="20.100000000000001" customHeight="1" x14ac:dyDescent="0.15">
      <c r="B23" s="15" t="s">
        <v>31</v>
      </c>
      <c r="C23" s="15"/>
      <c r="D23" s="15"/>
      <c r="E23" s="15"/>
      <c r="F23" s="15"/>
      <c r="G23" s="15"/>
      <c r="I23" s="15" t="s">
        <v>32</v>
      </c>
      <c r="J23" s="15"/>
      <c r="K23" s="15"/>
      <c r="L23" s="15"/>
      <c r="M23" s="15"/>
    </row>
    <row r="24" spans="1:13" ht="20.100000000000001" customHeight="1" x14ac:dyDescent="0.15">
      <c r="B24" s="15" t="s">
        <v>33</v>
      </c>
      <c r="C24" s="15"/>
      <c r="D24" s="15"/>
      <c r="E24" s="15"/>
      <c r="F24" s="15"/>
      <c r="G24" s="15"/>
      <c r="I24" s="15" t="s">
        <v>34</v>
      </c>
      <c r="J24" s="15"/>
      <c r="K24" s="15"/>
      <c r="L24" s="15"/>
      <c r="M24" s="15"/>
    </row>
    <row r="25" spans="1:13" ht="20.100000000000001" customHeight="1" x14ac:dyDescent="0.15">
      <c r="B25" s="15" t="s">
        <v>35</v>
      </c>
      <c r="C25" s="15"/>
      <c r="D25" s="15"/>
      <c r="E25" s="15"/>
      <c r="F25" s="15"/>
      <c r="G25" s="15"/>
      <c r="I25" s="15" t="s">
        <v>36</v>
      </c>
      <c r="J25" s="15"/>
      <c r="K25" s="15"/>
      <c r="L25" s="15"/>
      <c r="M25" s="15"/>
    </row>
    <row r="26" spans="1:13" ht="20.100000000000001" customHeight="1" x14ac:dyDescent="0.15">
      <c r="B26" s="16" t="s">
        <v>37</v>
      </c>
      <c r="C26" s="16"/>
      <c r="D26" s="16"/>
      <c r="E26" s="16"/>
      <c r="F26" s="16"/>
      <c r="G26" s="16"/>
      <c r="I26" s="16" t="s">
        <v>38</v>
      </c>
      <c r="J26" s="16"/>
      <c r="K26" s="16"/>
      <c r="L26" s="16"/>
      <c r="M26" s="16"/>
    </row>
  </sheetData>
  <sheetProtection password="D612" sheet="1" objects="1" scenarios="1"/>
  <mergeCells count="36">
    <mergeCell ref="K2:M2"/>
    <mergeCell ref="K3:M3"/>
    <mergeCell ref="K4:M4"/>
    <mergeCell ref="K5:M5"/>
    <mergeCell ref="K6:M6"/>
    <mergeCell ref="L7:M7"/>
    <mergeCell ref="L8:M8"/>
    <mergeCell ref="K9:M9"/>
    <mergeCell ref="A12:M12"/>
    <mergeCell ref="A13:M13"/>
    <mergeCell ref="G14:I14"/>
    <mergeCell ref="L14:M14"/>
    <mergeCell ref="A15:D15"/>
    <mergeCell ref="E15:J15"/>
    <mergeCell ref="L15:M15"/>
    <mergeCell ref="A16:D16"/>
    <mergeCell ref="E16:J16"/>
    <mergeCell ref="L16:M16"/>
    <mergeCell ref="A17:D17"/>
    <mergeCell ref="E17:J17"/>
    <mergeCell ref="L17:M17"/>
    <mergeCell ref="L18:M18"/>
    <mergeCell ref="B20:G20"/>
    <mergeCell ref="I20:M20"/>
    <mergeCell ref="B21:G21"/>
    <mergeCell ref="I21:M21"/>
    <mergeCell ref="B25:G25"/>
    <mergeCell ref="I25:M25"/>
    <mergeCell ref="B26:G26"/>
    <mergeCell ref="I26:M26"/>
    <mergeCell ref="B22:G22"/>
    <mergeCell ref="I22:M22"/>
    <mergeCell ref="B23:G23"/>
    <mergeCell ref="I23:M23"/>
    <mergeCell ref="B24:G24"/>
    <mergeCell ref="I24:M2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/>
  </sheetViews>
  <sheetFormatPr defaultRowHeight="10.5" x14ac:dyDescent="0.15"/>
  <cols>
    <col min="1" max="1" width="5.7109375" customWidth="1"/>
    <col min="2" max="3" width="28.7109375" customWidth="1"/>
    <col min="4" max="4" width="114.5703125" customWidth="1"/>
    <col min="5" max="5" width="57.28515625" customWidth="1"/>
  </cols>
  <sheetData>
    <row r="1" spans="1:5" ht="15" customHeight="1" x14ac:dyDescent="0.15"/>
    <row r="2" spans="1:5" ht="24.95" customHeight="1" x14ac:dyDescent="0.15">
      <c r="A2" s="20" t="s">
        <v>633</v>
      </c>
      <c r="B2" s="20"/>
      <c r="C2" s="20"/>
      <c r="D2" s="20"/>
      <c r="E2" s="20"/>
    </row>
    <row r="3" spans="1:5" ht="20.100000000000001" customHeight="1" x14ac:dyDescent="0.15"/>
    <row r="4" spans="1:5" ht="30" customHeight="1" x14ac:dyDescent="0.15">
      <c r="A4" s="4" t="s">
        <v>303</v>
      </c>
      <c r="B4" s="4" t="s">
        <v>634</v>
      </c>
      <c r="C4" s="4" t="s">
        <v>635</v>
      </c>
      <c r="D4" s="4" t="s">
        <v>636</v>
      </c>
      <c r="E4" s="4" t="s">
        <v>637</v>
      </c>
    </row>
    <row r="5" spans="1:5" ht="42" x14ac:dyDescent="0.15">
      <c r="A5" s="4" t="s">
        <v>310</v>
      </c>
      <c r="B5" s="4" t="s">
        <v>638</v>
      </c>
      <c r="C5" s="4" t="s">
        <v>639</v>
      </c>
      <c r="D5" s="5" t="s">
        <v>640</v>
      </c>
      <c r="E5" s="5" t="s">
        <v>641</v>
      </c>
    </row>
    <row r="6" spans="1:5" ht="21" x14ac:dyDescent="0.15">
      <c r="A6" s="4" t="s">
        <v>410</v>
      </c>
      <c r="B6" s="4" t="s">
        <v>638</v>
      </c>
      <c r="C6" s="4" t="s">
        <v>642</v>
      </c>
      <c r="D6" s="5" t="s">
        <v>643</v>
      </c>
      <c r="E6" s="5" t="s">
        <v>644</v>
      </c>
    </row>
    <row r="7" spans="1:5" ht="73.5" x14ac:dyDescent="0.15">
      <c r="A7" s="4" t="s">
        <v>411</v>
      </c>
      <c r="B7" s="4" t="s">
        <v>638</v>
      </c>
      <c r="C7" s="4" t="s">
        <v>645</v>
      </c>
      <c r="D7" s="5" t="s">
        <v>646</v>
      </c>
      <c r="E7" s="5" t="s">
        <v>647</v>
      </c>
    </row>
    <row r="8" spans="1:5" ht="84" x14ac:dyDescent="0.15">
      <c r="A8" s="4" t="s">
        <v>412</v>
      </c>
      <c r="B8" s="4" t="s">
        <v>638</v>
      </c>
      <c r="C8" s="4" t="s">
        <v>648</v>
      </c>
      <c r="D8" s="5" t="s">
        <v>649</v>
      </c>
      <c r="E8" s="5" t="s">
        <v>650</v>
      </c>
    </row>
    <row r="9" spans="1:5" ht="63" x14ac:dyDescent="0.15">
      <c r="A9" s="4" t="s">
        <v>413</v>
      </c>
      <c r="B9" s="4" t="s">
        <v>638</v>
      </c>
      <c r="C9" s="4" t="s">
        <v>651</v>
      </c>
      <c r="D9" s="5" t="s">
        <v>652</v>
      </c>
      <c r="E9" s="5" t="s">
        <v>653</v>
      </c>
    </row>
    <row r="10" spans="1:5" ht="52.5" x14ac:dyDescent="0.15">
      <c r="A10" s="4" t="s">
        <v>414</v>
      </c>
      <c r="B10" s="4" t="s">
        <v>638</v>
      </c>
      <c r="C10" s="4" t="s">
        <v>654</v>
      </c>
      <c r="D10" s="5" t="s">
        <v>655</v>
      </c>
      <c r="E10" s="5" t="s">
        <v>656</v>
      </c>
    </row>
    <row r="11" spans="1:5" ht="21" x14ac:dyDescent="0.15">
      <c r="A11" s="4" t="s">
        <v>415</v>
      </c>
      <c r="B11" s="4" t="s">
        <v>638</v>
      </c>
      <c r="C11" s="4" t="s">
        <v>657</v>
      </c>
      <c r="D11" s="5" t="s">
        <v>658</v>
      </c>
      <c r="E11" s="5" t="s">
        <v>659</v>
      </c>
    </row>
    <row r="12" spans="1:5" ht="42" x14ac:dyDescent="0.15">
      <c r="A12" s="4" t="s">
        <v>416</v>
      </c>
      <c r="B12" s="4" t="s">
        <v>638</v>
      </c>
      <c r="C12" s="4" t="s">
        <v>660</v>
      </c>
      <c r="D12" s="5" t="s">
        <v>661</v>
      </c>
      <c r="E12" s="5" t="s">
        <v>662</v>
      </c>
    </row>
    <row r="13" spans="1:5" ht="21" x14ac:dyDescent="0.15">
      <c r="A13" s="4" t="s">
        <v>417</v>
      </c>
      <c r="B13" s="4" t="s">
        <v>638</v>
      </c>
      <c r="C13" s="4" t="s">
        <v>663</v>
      </c>
      <c r="D13" s="5" t="s">
        <v>664</v>
      </c>
      <c r="E13" s="5" t="s">
        <v>665</v>
      </c>
    </row>
    <row r="14" spans="1:5" ht="42" x14ac:dyDescent="0.15">
      <c r="A14" s="4" t="s">
        <v>418</v>
      </c>
      <c r="B14" s="4" t="s">
        <v>638</v>
      </c>
      <c r="C14" s="4" t="s">
        <v>666</v>
      </c>
      <c r="D14" s="5" t="s">
        <v>667</v>
      </c>
      <c r="E14" s="5" t="s">
        <v>668</v>
      </c>
    </row>
    <row r="15" spans="1:5" ht="42" x14ac:dyDescent="0.15">
      <c r="A15" s="4" t="s">
        <v>455</v>
      </c>
      <c r="B15" s="4" t="s">
        <v>638</v>
      </c>
      <c r="C15" s="4" t="s">
        <v>669</v>
      </c>
      <c r="D15" s="5" t="s">
        <v>667</v>
      </c>
      <c r="E15" s="5" t="s">
        <v>668</v>
      </c>
    </row>
  </sheetData>
  <sheetProtection password="D612" sheet="1" objects="1" scenarios="1"/>
  <mergeCells count="1">
    <mergeCell ref="A2:E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7" ht="15" customHeight="1" x14ac:dyDescent="0.15"/>
    <row r="2" spans="1:7" ht="24.95" customHeight="1" x14ac:dyDescent="0.15">
      <c r="A2" s="24" t="s">
        <v>39</v>
      </c>
      <c r="B2" s="24"/>
      <c r="C2" s="24"/>
      <c r="D2" s="24"/>
      <c r="E2" s="24"/>
      <c r="F2" s="24"/>
      <c r="G2" s="24"/>
    </row>
    <row r="3" spans="1:7" ht="15" customHeight="1" x14ac:dyDescent="0.15"/>
    <row r="4" spans="1:7" ht="39.950000000000003" customHeight="1" x14ac:dyDescent="0.15">
      <c r="A4" s="17" t="s">
        <v>40</v>
      </c>
      <c r="B4" s="17" t="s">
        <v>41</v>
      </c>
      <c r="C4" s="17" t="s">
        <v>42</v>
      </c>
      <c r="D4" s="17" t="s">
        <v>43</v>
      </c>
      <c r="E4" s="17" t="s">
        <v>44</v>
      </c>
      <c r="F4" s="17"/>
      <c r="G4" s="17"/>
    </row>
    <row r="5" spans="1:7" ht="39.950000000000003" customHeight="1" x14ac:dyDescent="0.15">
      <c r="A5" s="17"/>
      <c r="B5" s="17"/>
      <c r="C5" s="17"/>
      <c r="D5" s="17"/>
      <c r="E5" s="4" t="s">
        <v>45</v>
      </c>
      <c r="F5" s="4" t="s">
        <v>46</v>
      </c>
      <c r="G5" s="4" t="s">
        <v>47</v>
      </c>
    </row>
    <row r="6" spans="1:7" ht="20.100000000000001" customHeight="1" x14ac:dyDescent="0.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 ht="24.95" customHeight="1" x14ac:dyDescent="0.15">
      <c r="A7" s="5" t="s">
        <v>48</v>
      </c>
      <c r="B7" s="4" t="s">
        <v>49</v>
      </c>
      <c r="C7" s="4" t="s">
        <v>50</v>
      </c>
      <c r="D7" s="4" t="s">
        <v>50</v>
      </c>
      <c r="E7" s="6">
        <v>191824.71</v>
      </c>
      <c r="F7" s="6">
        <v>0</v>
      </c>
      <c r="G7" s="6">
        <v>0</v>
      </c>
    </row>
    <row r="8" spans="1:7" ht="24.95" customHeight="1" x14ac:dyDescent="0.15">
      <c r="A8" s="5" t="s">
        <v>51</v>
      </c>
      <c r="B8" s="4" t="s">
        <v>52</v>
      </c>
      <c r="C8" s="4" t="s">
        <v>50</v>
      </c>
      <c r="D8" s="4" t="s">
        <v>50</v>
      </c>
      <c r="E8" s="6">
        <f>IF(ISNUMBER(E7),E7,0)+IF(ISNUMBER(E9),E9,0)-IF(ISNUMBER(E48),E48,0)+IF(ISNUMBER(E115),E115,0)-IF(ISNUMBER(E119),E119,0)</f>
        <v>1.862645149230957E-9</v>
      </c>
      <c r="F8" s="6">
        <f>IF(ISNUMBER(F7),F7,0)+IF(ISNUMBER(F9),F9,0)-IF(ISNUMBER(F48),F48,0)+IF(ISNUMBER(F115),F115,0)-IF(ISNUMBER(F119),F119,0)</f>
        <v>0</v>
      </c>
      <c r="G8" s="6">
        <f>IF(ISNUMBER(G7),G7,0)+IF(ISNUMBER(G9),G9,0)-IF(ISNUMBER(G48),G48,0)+IF(ISNUMBER(G115),G115,0)-IF(ISNUMBER(G119),G119,0)</f>
        <v>0</v>
      </c>
    </row>
    <row r="9" spans="1:7" ht="24.95" customHeight="1" x14ac:dyDescent="0.15">
      <c r="A9" s="5" t="s">
        <v>53</v>
      </c>
      <c r="B9" s="4" t="s">
        <v>54</v>
      </c>
      <c r="C9" s="4"/>
      <c r="D9" s="4"/>
      <c r="E9" s="6">
        <v>16377724.16</v>
      </c>
      <c r="F9" s="6">
        <v>20477684.07</v>
      </c>
      <c r="G9" s="6">
        <v>20093002.07</v>
      </c>
    </row>
    <row r="10" spans="1:7" ht="38.1" customHeight="1" x14ac:dyDescent="0.15">
      <c r="A10" s="5" t="s">
        <v>55</v>
      </c>
      <c r="B10" s="4" t="s">
        <v>56</v>
      </c>
      <c r="C10" s="4" t="s">
        <v>57</v>
      </c>
      <c r="D10" s="4" t="s">
        <v>50</v>
      </c>
      <c r="E10" s="6">
        <v>0</v>
      </c>
      <c r="F10" s="6">
        <v>0</v>
      </c>
      <c r="G10" s="6">
        <v>0</v>
      </c>
    </row>
    <row r="11" spans="1:7" ht="24.95" customHeight="1" x14ac:dyDescent="0.15">
      <c r="A11" s="5" t="s">
        <v>58</v>
      </c>
      <c r="B11" s="4"/>
      <c r="C11" s="4"/>
      <c r="D11" s="4"/>
      <c r="E11" s="6" t="s">
        <v>59</v>
      </c>
      <c r="F11" s="6" t="s">
        <v>59</v>
      </c>
      <c r="G11" s="6" t="s">
        <v>59</v>
      </c>
    </row>
    <row r="12" spans="1:7" ht="24.95" customHeight="1" x14ac:dyDescent="0.15">
      <c r="A12" s="5" t="s">
        <v>60</v>
      </c>
      <c r="B12" s="4" t="s">
        <v>56</v>
      </c>
      <c r="C12" s="4"/>
      <c r="D12" s="4" t="s">
        <v>61</v>
      </c>
      <c r="E12" s="6">
        <v>0</v>
      </c>
      <c r="F12" s="6">
        <v>0</v>
      </c>
      <c r="G12" s="6">
        <v>0</v>
      </c>
    </row>
    <row r="13" spans="1:7" ht="24.95" customHeight="1" x14ac:dyDescent="0.15">
      <c r="A13" s="5" t="s">
        <v>62</v>
      </c>
      <c r="B13" s="4"/>
      <c r="C13" s="4"/>
      <c r="D13" s="4" t="s">
        <v>63</v>
      </c>
      <c r="E13" s="6">
        <v>0</v>
      </c>
      <c r="F13" s="6">
        <v>0</v>
      </c>
      <c r="G13" s="6">
        <v>0</v>
      </c>
    </row>
    <row r="14" spans="1:7" ht="50.1" customHeight="1" x14ac:dyDescent="0.15">
      <c r="A14" s="5" t="s">
        <v>64</v>
      </c>
      <c r="B14" s="4" t="s">
        <v>65</v>
      </c>
      <c r="C14" s="4" t="s">
        <v>66</v>
      </c>
      <c r="D14" s="4" t="s">
        <v>50</v>
      </c>
      <c r="E14" s="6">
        <v>16377724.16</v>
      </c>
      <c r="F14" s="6">
        <v>20477684.07</v>
      </c>
      <c r="G14" s="6">
        <v>20093002.07</v>
      </c>
    </row>
    <row r="15" spans="1:7" ht="113.1" customHeight="1" x14ac:dyDescent="0.15">
      <c r="A15" s="5" t="s">
        <v>67</v>
      </c>
      <c r="B15" s="4" t="s">
        <v>68</v>
      </c>
      <c r="C15" s="4" t="s">
        <v>66</v>
      </c>
      <c r="D15" s="4" t="s">
        <v>69</v>
      </c>
      <c r="E15" s="6">
        <v>15422724.16</v>
      </c>
      <c r="F15" s="6">
        <v>19547684.07</v>
      </c>
      <c r="G15" s="6">
        <v>19163002.07</v>
      </c>
    </row>
    <row r="16" spans="1:7" ht="24.95" customHeight="1" x14ac:dyDescent="0.15">
      <c r="A16" s="5" t="s">
        <v>70</v>
      </c>
      <c r="B16" s="4"/>
      <c r="C16" s="4"/>
      <c r="D16" s="4" t="s">
        <v>69</v>
      </c>
      <c r="E16" s="6">
        <v>15422724.16</v>
      </c>
      <c r="F16" s="6">
        <v>19547684.07</v>
      </c>
      <c r="G16" s="6">
        <v>19163002.07</v>
      </c>
    </row>
    <row r="17" spans="1:7" ht="24.95" customHeight="1" x14ac:dyDescent="0.15">
      <c r="A17" s="5" t="s">
        <v>71</v>
      </c>
      <c r="B17" s="4"/>
      <c r="C17" s="4"/>
      <c r="D17" s="4" t="s">
        <v>69</v>
      </c>
      <c r="E17" s="6">
        <v>0</v>
      </c>
      <c r="F17" s="6">
        <v>0</v>
      </c>
      <c r="G17" s="6">
        <v>0</v>
      </c>
    </row>
    <row r="18" spans="1:7" ht="24.95" customHeight="1" x14ac:dyDescent="0.15">
      <c r="A18" s="5" t="s">
        <v>72</v>
      </c>
      <c r="B18" s="4"/>
      <c r="C18" s="4"/>
      <c r="D18" s="4" t="s">
        <v>69</v>
      </c>
      <c r="E18" s="6">
        <v>0</v>
      </c>
      <c r="F18" s="6">
        <v>0</v>
      </c>
      <c r="G18" s="6">
        <v>0</v>
      </c>
    </row>
    <row r="19" spans="1:7" ht="75" customHeight="1" x14ac:dyDescent="0.15">
      <c r="A19" s="5" t="s">
        <v>73</v>
      </c>
      <c r="B19" s="4" t="s">
        <v>74</v>
      </c>
      <c r="C19" s="4" t="s">
        <v>66</v>
      </c>
      <c r="D19" s="4" t="s">
        <v>50</v>
      </c>
      <c r="E19" s="6">
        <v>0</v>
      </c>
      <c r="F19" s="6">
        <v>0</v>
      </c>
      <c r="G19" s="6">
        <v>0</v>
      </c>
    </row>
    <row r="20" spans="1:7" ht="50.1" customHeight="1" x14ac:dyDescent="0.15">
      <c r="A20" s="5" t="s">
        <v>75</v>
      </c>
      <c r="B20" s="4" t="s">
        <v>76</v>
      </c>
      <c r="C20" s="4" t="s">
        <v>66</v>
      </c>
      <c r="D20" s="4" t="s">
        <v>77</v>
      </c>
      <c r="E20" s="6">
        <v>0</v>
      </c>
      <c r="F20" s="6">
        <v>0</v>
      </c>
      <c r="G20" s="6">
        <v>0</v>
      </c>
    </row>
    <row r="21" spans="1:7" ht="24.95" customHeight="1" x14ac:dyDescent="0.15">
      <c r="A21" s="5" t="s">
        <v>78</v>
      </c>
      <c r="B21" s="4" t="s">
        <v>79</v>
      </c>
      <c r="C21" s="4" t="s">
        <v>66</v>
      </c>
      <c r="D21" s="4" t="s">
        <v>69</v>
      </c>
      <c r="E21" s="6">
        <v>955000</v>
      </c>
      <c r="F21" s="6">
        <v>930000</v>
      </c>
      <c r="G21" s="6">
        <v>930000</v>
      </c>
    </row>
    <row r="22" spans="1:7" ht="24.95" customHeight="1" x14ac:dyDescent="0.15">
      <c r="A22" s="5" t="s">
        <v>80</v>
      </c>
      <c r="B22" s="4" t="s">
        <v>81</v>
      </c>
      <c r="C22" s="4" t="s">
        <v>66</v>
      </c>
      <c r="D22" s="4" t="s">
        <v>82</v>
      </c>
      <c r="E22" s="6">
        <v>0</v>
      </c>
      <c r="F22" s="6">
        <v>0</v>
      </c>
      <c r="G22" s="6">
        <v>0</v>
      </c>
    </row>
    <row r="23" spans="1:7" ht="24.95" customHeight="1" x14ac:dyDescent="0.15">
      <c r="A23" s="5" t="s">
        <v>83</v>
      </c>
      <c r="B23" s="4" t="s">
        <v>84</v>
      </c>
      <c r="C23" s="4" t="s">
        <v>66</v>
      </c>
      <c r="D23" s="4" t="s">
        <v>85</v>
      </c>
      <c r="E23" s="6">
        <v>0</v>
      </c>
      <c r="F23" s="6">
        <v>0</v>
      </c>
      <c r="G23" s="6">
        <v>0</v>
      </c>
    </row>
    <row r="24" spans="1:7" ht="50.1" customHeight="1" x14ac:dyDescent="0.15">
      <c r="A24" s="5" t="s">
        <v>86</v>
      </c>
      <c r="B24" s="4" t="s">
        <v>87</v>
      </c>
      <c r="C24" s="4" t="s">
        <v>88</v>
      </c>
      <c r="D24" s="4" t="s">
        <v>50</v>
      </c>
      <c r="E24" s="6">
        <v>0</v>
      </c>
      <c r="F24" s="6">
        <v>0</v>
      </c>
      <c r="G24" s="6">
        <v>0</v>
      </c>
    </row>
    <row r="25" spans="1:7" ht="24.95" customHeight="1" x14ac:dyDescent="0.15">
      <c r="A25" s="5" t="s">
        <v>58</v>
      </c>
      <c r="B25" s="4"/>
      <c r="C25" s="4"/>
      <c r="D25" s="4"/>
      <c r="E25" s="6" t="s">
        <v>59</v>
      </c>
      <c r="F25" s="6" t="s">
        <v>59</v>
      </c>
      <c r="G25" s="6" t="s">
        <v>59</v>
      </c>
    </row>
    <row r="26" spans="1:7" ht="50.1" customHeight="1" x14ac:dyDescent="0.15">
      <c r="A26" s="5" t="s">
        <v>89</v>
      </c>
      <c r="B26" s="4" t="s">
        <v>90</v>
      </c>
      <c r="C26" s="4" t="s">
        <v>88</v>
      </c>
      <c r="D26" s="4" t="s">
        <v>91</v>
      </c>
      <c r="E26" s="6">
        <v>0</v>
      </c>
      <c r="F26" s="6">
        <v>0</v>
      </c>
      <c r="G26" s="6">
        <v>0</v>
      </c>
    </row>
    <row r="27" spans="1:7" ht="24.95" customHeight="1" x14ac:dyDescent="0.15">
      <c r="A27" s="5" t="s">
        <v>92</v>
      </c>
      <c r="B27" s="4" t="s">
        <v>93</v>
      </c>
      <c r="C27" s="4" t="s">
        <v>94</v>
      </c>
      <c r="D27" s="4" t="s">
        <v>50</v>
      </c>
      <c r="E27" s="6">
        <v>0</v>
      </c>
      <c r="F27" s="6">
        <v>0</v>
      </c>
      <c r="G27" s="6">
        <v>0</v>
      </c>
    </row>
    <row r="28" spans="1:7" ht="24.95" customHeight="1" x14ac:dyDescent="0.15">
      <c r="A28" s="5" t="s">
        <v>58</v>
      </c>
      <c r="B28" s="4"/>
      <c r="C28" s="4"/>
      <c r="D28" s="4"/>
      <c r="E28" s="6" t="s">
        <v>59</v>
      </c>
      <c r="F28" s="6" t="s">
        <v>59</v>
      </c>
      <c r="G28" s="6" t="s">
        <v>59</v>
      </c>
    </row>
    <row r="29" spans="1:7" ht="24.95" customHeight="1" x14ac:dyDescent="0.15">
      <c r="A29" s="5" t="s">
        <v>95</v>
      </c>
      <c r="B29" s="4" t="s">
        <v>96</v>
      </c>
      <c r="C29" s="4"/>
      <c r="D29" s="4" t="s">
        <v>97</v>
      </c>
      <c r="E29" s="6">
        <v>0</v>
      </c>
      <c r="F29" s="6">
        <v>0</v>
      </c>
      <c r="G29" s="6">
        <v>0</v>
      </c>
    </row>
    <row r="30" spans="1:7" ht="24.95" customHeight="1" x14ac:dyDescent="0.15">
      <c r="A30" s="5" t="s">
        <v>98</v>
      </c>
      <c r="B30" s="4" t="s">
        <v>99</v>
      </c>
      <c r="C30" s="4" t="s">
        <v>94</v>
      </c>
      <c r="D30" s="4" t="s">
        <v>50</v>
      </c>
      <c r="E30" s="6">
        <v>0</v>
      </c>
      <c r="F30" s="6">
        <v>0</v>
      </c>
      <c r="G30" s="6">
        <v>0</v>
      </c>
    </row>
    <row r="31" spans="1:7" ht="24.95" customHeight="1" x14ac:dyDescent="0.15">
      <c r="A31" s="5" t="s">
        <v>58</v>
      </c>
      <c r="B31" s="4"/>
      <c r="C31" s="4"/>
      <c r="D31" s="4"/>
      <c r="E31" s="6" t="s">
        <v>59</v>
      </c>
      <c r="F31" s="6" t="s">
        <v>59</v>
      </c>
      <c r="G31" s="6" t="s">
        <v>59</v>
      </c>
    </row>
    <row r="32" spans="1:7" ht="24.95" customHeight="1" x14ac:dyDescent="0.15">
      <c r="A32" s="5" t="s">
        <v>100</v>
      </c>
      <c r="B32" s="4" t="s">
        <v>101</v>
      </c>
      <c r="C32" s="4" t="s">
        <v>94</v>
      </c>
      <c r="D32" s="4" t="s">
        <v>102</v>
      </c>
      <c r="E32" s="6">
        <v>0</v>
      </c>
      <c r="F32" s="6">
        <v>0</v>
      </c>
      <c r="G32" s="6">
        <v>0</v>
      </c>
    </row>
    <row r="33" spans="1:7" ht="24.95" customHeight="1" x14ac:dyDescent="0.15">
      <c r="A33" s="5" t="s">
        <v>70</v>
      </c>
      <c r="B33" s="4"/>
      <c r="C33" s="4"/>
      <c r="D33" s="4" t="s">
        <v>102</v>
      </c>
      <c r="E33" s="6">
        <v>0</v>
      </c>
      <c r="F33" s="6">
        <v>0</v>
      </c>
      <c r="G33" s="6">
        <v>0</v>
      </c>
    </row>
    <row r="34" spans="1:7" ht="24.95" customHeight="1" x14ac:dyDescent="0.15">
      <c r="A34" s="5" t="s">
        <v>71</v>
      </c>
      <c r="B34" s="4"/>
      <c r="C34" s="4"/>
      <c r="D34" s="4" t="s">
        <v>102</v>
      </c>
      <c r="E34" s="6">
        <v>0</v>
      </c>
      <c r="F34" s="6">
        <v>0</v>
      </c>
      <c r="G34" s="6">
        <v>0</v>
      </c>
    </row>
    <row r="35" spans="1:7" ht="24.95" customHeight="1" x14ac:dyDescent="0.15">
      <c r="A35" s="5" t="s">
        <v>72</v>
      </c>
      <c r="B35" s="4"/>
      <c r="C35" s="4"/>
      <c r="D35" s="4" t="s">
        <v>102</v>
      </c>
      <c r="E35" s="6">
        <v>0</v>
      </c>
      <c r="F35" s="6">
        <v>0</v>
      </c>
      <c r="G35" s="6">
        <v>0</v>
      </c>
    </row>
    <row r="36" spans="1:7" ht="24.95" customHeight="1" x14ac:dyDescent="0.15">
      <c r="A36" s="5" t="s">
        <v>103</v>
      </c>
      <c r="B36" s="4" t="s">
        <v>104</v>
      </c>
      <c r="C36" s="4" t="s">
        <v>94</v>
      </c>
      <c r="D36" s="4" t="s">
        <v>105</v>
      </c>
      <c r="E36" s="6" t="s">
        <v>59</v>
      </c>
      <c r="F36" s="6" t="s">
        <v>59</v>
      </c>
      <c r="G36" s="6" t="s">
        <v>59</v>
      </c>
    </row>
    <row r="37" spans="1:7" ht="24.95" customHeight="1" x14ac:dyDescent="0.15">
      <c r="A37" s="5" t="s">
        <v>70</v>
      </c>
      <c r="B37" s="4"/>
      <c r="C37" s="4"/>
      <c r="D37" s="4" t="s">
        <v>105</v>
      </c>
      <c r="E37" s="6" t="s">
        <v>59</v>
      </c>
      <c r="F37" s="6" t="s">
        <v>59</v>
      </c>
      <c r="G37" s="6" t="s">
        <v>59</v>
      </c>
    </row>
    <row r="38" spans="1:7" ht="24.95" customHeight="1" x14ac:dyDescent="0.15">
      <c r="A38" s="5" t="s">
        <v>71</v>
      </c>
      <c r="B38" s="4"/>
      <c r="C38" s="4"/>
      <c r="D38" s="4" t="s">
        <v>105</v>
      </c>
      <c r="E38" s="6" t="s">
        <v>59</v>
      </c>
      <c r="F38" s="6" t="s">
        <v>59</v>
      </c>
      <c r="G38" s="6" t="s">
        <v>59</v>
      </c>
    </row>
    <row r="39" spans="1:7" ht="24.95" customHeight="1" x14ac:dyDescent="0.15">
      <c r="A39" s="5" t="s">
        <v>72</v>
      </c>
      <c r="B39" s="4"/>
      <c r="C39" s="4"/>
      <c r="D39" s="4" t="s">
        <v>105</v>
      </c>
      <c r="E39" s="6" t="s">
        <v>59</v>
      </c>
      <c r="F39" s="6" t="s">
        <v>59</v>
      </c>
      <c r="G39" s="6" t="s">
        <v>59</v>
      </c>
    </row>
    <row r="40" spans="1:7" ht="24.95" customHeight="1" x14ac:dyDescent="0.15">
      <c r="A40" s="5" t="s">
        <v>106</v>
      </c>
      <c r="B40" s="4" t="s">
        <v>107</v>
      </c>
      <c r="C40" s="4" t="s">
        <v>108</v>
      </c>
      <c r="D40" s="4" t="s">
        <v>108</v>
      </c>
      <c r="E40" s="6">
        <v>0</v>
      </c>
      <c r="F40" s="6">
        <v>0</v>
      </c>
      <c r="G40" s="6">
        <v>0</v>
      </c>
    </row>
    <row r="41" spans="1:7" ht="24.95" customHeight="1" x14ac:dyDescent="0.15">
      <c r="A41" s="5" t="s">
        <v>109</v>
      </c>
      <c r="B41" s="4" t="s">
        <v>110</v>
      </c>
      <c r="C41" s="4"/>
      <c r="D41" s="4" t="s">
        <v>50</v>
      </c>
      <c r="E41" s="6">
        <v>0</v>
      </c>
      <c r="F41" s="6">
        <v>0</v>
      </c>
      <c r="G41" s="6">
        <v>0</v>
      </c>
    </row>
    <row r="42" spans="1:7" ht="24.95" customHeight="1" x14ac:dyDescent="0.15">
      <c r="A42" s="5" t="s">
        <v>58</v>
      </c>
      <c r="B42" s="4"/>
      <c r="C42" s="4"/>
      <c r="D42" s="4"/>
      <c r="E42" s="6" t="s">
        <v>59</v>
      </c>
      <c r="F42" s="6" t="s">
        <v>59</v>
      </c>
      <c r="G42" s="6" t="s">
        <v>59</v>
      </c>
    </row>
    <row r="43" spans="1:7" ht="24.95" customHeight="1" x14ac:dyDescent="0.15">
      <c r="A43" s="5" t="s">
        <v>111</v>
      </c>
      <c r="B43" s="4" t="s">
        <v>112</v>
      </c>
      <c r="C43" s="4" t="s">
        <v>113</v>
      </c>
      <c r="D43" s="4"/>
      <c r="E43" s="6">
        <v>0</v>
      </c>
      <c r="F43" s="6">
        <v>0</v>
      </c>
      <c r="G43" s="6">
        <v>0</v>
      </c>
    </row>
    <row r="44" spans="1:7" ht="24.95" customHeight="1" x14ac:dyDescent="0.15">
      <c r="A44" s="5" t="s">
        <v>114</v>
      </c>
      <c r="B44" s="4" t="s">
        <v>115</v>
      </c>
      <c r="C44" s="4" t="s">
        <v>116</v>
      </c>
      <c r="D44" s="4"/>
      <c r="E44" s="6">
        <v>0</v>
      </c>
      <c r="F44" s="6">
        <v>0</v>
      </c>
      <c r="G44" s="6">
        <v>0</v>
      </c>
    </row>
    <row r="45" spans="1:7" ht="50.1" customHeight="1" x14ac:dyDescent="0.15">
      <c r="A45" s="5" t="s">
        <v>117</v>
      </c>
      <c r="B45" s="4" t="s">
        <v>118</v>
      </c>
      <c r="C45" s="4" t="s">
        <v>116</v>
      </c>
      <c r="D45" s="4"/>
      <c r="E45" s="6">
        <v>0</v>
      </c>
      <c r="F45" s="6">
        <v>0</v>
      </c>
      <c r="G45" s="6">
        <v>0</v>
      </c>
    </row>
    <row r="46" spans="1:7" ht="24.95" customHeight="1" x14ac:dyDescent="0.15">
      <c r="A46" s="5" t="s">
        <v>119</v>
      </c>
      <c r="B46" s="4" t="s">
        <v>120</v>
      </c>
      <c r="C46" s="4" t="s">
        <v>50</v>
      </c>
      <c r="D46" s="4"/>
      <c r="E46" s="6">
        <v>0</v>
      </c>
      <c r="F46" s="6">
        <v>0</v>
      </c>
      <c r="G46" s="6">
        <v>0</v>
      </c>
    </row>
    <row r="47" spans="1:7" ht="63" customHeight="1" x14ac:dyDescent="0.15">
      <c r="A47" s="5" t="s">
        <v>121</v>
      </c>
      <c r="B47" s="4" t="s">
        <v>122</v>
      </c>
      <c r="C47" s="4" t="s">
        <v>123</v>
      </c>
      <c r="D47" s="4"/>
      <c r="E47" s="6">
        <v>0</v>
      </c>
      <c r="F47" s="6">
        <v>0</v>
      </c>
      <c r="G47" s="6">
        <v>0</v>
      </c>
    </row>
    <row r="48" spans="1:7" ht="24.95" customHeight="1" x14ac:dyDescent="0.15">
      <c r="A48" s="5" t="s">
        <v>124</v>
      </c>
      <c r="B48" s="4" t="s">
        <v>125</v>
      </c>
      <c r="C48" s="4" t="s">
        <v>50</v>
      </c>
      <c r="D48" s="4"/>
      <c r="E48" s="6">
        <v>16569548.869999999</v>
      </c>
      <c r="F48" s="6">
        <v>20477684.07</v>
      </c>
      <c r="G48" s="6">
        <v>20093002.07</v>
      </c>
    </row>
    <row r="49" spans="1:7" ht="38.1" customHeight="1" x14ac:dyDescent="0.15">
      <c r="A49" s="5" t="s">
        <v>126</v>
      </c>
      <c r="B49" s="4" t="s">
        <v>127</v>
      </c>
      <c r="C49" s="4" t="s">
        <v>50</v>
      </c>
      <c r="D49" s="4"/>
      <c r="E49" s="6">
        <v>11631493.199999999</v>
      </c>
      <c r="F49" s="6">
        <v>13896585.07</v>
      </c>
      <c r="G49" s="6">
        <v>14990265.07</v>
      </c>
    </row>
    <row r="50" spans="1:7" ht="38.1" customHeight="1" x14ac:dyDescent="0.15">
      <c r="A50" s="5" t="s">
        <v>128</v>
      </c>
      <c r="B50" s="4" t="s">
        <v>129</v>
      </c>
      <c r="C50" s="4" t="s">
        <v>130</v>
      </c>
      <c r="D50" s="4" t="s">
        <v>131</v>
      </c>
      <c r="E50" s="6">
        <v>8926268</v>
      </c>
      <c r="F50" s="6">
        <v>10673260.42</v>
      </c>
      <c r="G50" s="6">
        <v>11513260.42</v>
      </c>
    </row>
    <row r="51" spans="1:7" ht="24.95" customHeight="1" x14ac:dyDescent="0.15">
      <c r="A51" s="5" t="s">
        <v>132</v>
      </c>
      <c r="B51" s="4" t="s">
        <v>133</v>
      </c>
      <c r="C51" s="4" t="s">
        <v>130</v>
      </c>
      <c r="D51" s="4" t="s">
        <v>134</v>
      </c>
      <c r="E51" s="6">
        <v>0</v>
      </c>
      <c r="F51" s="6">
        <v>0</v>
      </c>
      <c r="G51" s="6">
        <v>0</v>
      </c>
    </row>
    <row r="52" spans="1:7" ht="50.1" customHeight="1" x14ac:dyDescent="0.15">
      <c r="A52" s="5" t="s">
        <v>135</v>
      </c>
      <c r="B52" s="4" t="s">
        <v>136</v>
      </c>
      <c r="C52" s="4" t="s">
        <v>137</v>
      </c>
      <c r="D52" s="4" t="s">
        <v>50</v>
      </c>
      <c r="E52" s="6">
        <v>0</v>
      </c>
      <c r="F52" s="6">
        <v>0</v>
      </c>
      <c r="G52" s="6">
        <v>0</v>
      </c>
    </row>
    <row r="53" spans="1:7" ht="50.1" customHeight="1" x14ac:dyDescent="0.15">
      <c r="A53" s="5" t="s">
        <v>138</v>
      </c>
      <c r="B53" s="4" t="s">
        <v>139</v>
      </c>
      <c r="C53" s="4" t="s">
        <v>137</v>
      </c>
      <c r="D53" s="4" t="s">
        <v>140</v>
      </c>
      <c r="E53" s="6">
        <v>0</v>
      </c>
      <c r="F53" s="6">
        <v>0</v>
      </c>
      <c r="G53" s="6">
        <v>0</v>
      </c>
    </row>
    <row r="54" spans="1:7" ht="50.1" customHeight="1" x14ac:dyDescent="0.15">
      <c r="A54" s="5" t="s">
        <v>138</v>
      </c>
      <c r="B54" s="4" t="s">
        <v>141</v>
      </c>
      <c r="C54" s="4" t="s">
        <v>137</v>
      </c>
      <c r="D54" s="4" t="s">
        <v>142</v>
      </c>
      <c r="E54" s="6">
        <v>0</v>
      </c>
      <c r="F54" s="6">
        <v>0</v>
      </c>
      <c r="G54" s="6">
        <v>0</v>
      </c>
    </row>
    <row r="55" spans="1:7" ht="50.1" customHeight="1" x14ac:dyDescent="0.15">
      <c r="A55" s="5" t="s">
        <v>138</v>
      </c>
      <c r="B55" s="4" t="s">
        <v>143</v>
      </c>
      <c r="C55" s="4" t="s">
        <v>137</v>
      </c>
      <c r="D55" s="4" t="s">
        <v>134</v>
      </c>
      <c r="E55" s="6">
        <v>0</v>
      </c>
      <c r="F55" s="6">
        <v>0</v>
      </c>
      <c r="G55" s="6">
        <v>0</v>
      </c>
    </row>
    <row r="56" spans="1:7" ht="50.1" customHeight="1" x14ac:dyDescent="0.15">
      <c r="A56" s="5" t="s">
        <v>144</v>
      </c>
      <c r="B56" s="4" t="s">
        <v>145</v>
      </c>
      <c r="C56" s="4" t="s">
        <v>146</v>
      </c>
      <c r="D56" s="4"/>
      <c r="E56" s="6" t="s">
        <v>59</v>
      </c>
      <c r="F56" s="6" t="s">
        <v>59</v>
      </c>
      <c r="G56" s="6" t="s">
        <v>59</v>
      </c>
    </row>
    <row r="57" spans="1:7" ht="75" customHeight="1" x14ac:dyDescent="0.15">
      <c r="A57" s="5" t="s">
        <v>147</v>
      </c>
      <c r="B57" s="4" t="s">
        <v>148</v>
      </c>
      <c r="C57" s="4" t="s">
        <v>149</v>
      </c>
      <c r="D57" s="4" t="s">
        <v>50</v>
      </c>
      <c r="E57" s="6">
        <v>2705225.2</v>
      </c>
      <c r="F57" s="6">
        <v>3223324.65</v>
      </c>
      <c r="G57" s="6">
        <v>3477004.65</v>
      </c>
    </row>
    <row r="58" spans="1:7" ht="38.1" customHeight="1" x14ac:dyDescent="0.15">
      <c r="A58" s="5" t="s">
        <v>150</v>
      </c>
      <c r="B58" s="4" t="s">
        <v>151</v>
      </c>
      <c r="C58" s="4" t="s">
        <v>149</v>
      </c>
      <c r="D58" s="4" t="s">
        <v>152</v>
      </c>
      <c r="E58" s="6">
        <v>2705225.2</v>
      </c>
      <c r="F58" s="6">
        <v>3223324.65</v>
      </c>
      <c r="G58" s="6">
        <v>3477004.65</v>
      </c>
    </row>
    <row r="59" spans="1:7" ht="24.95" customHeight="1" x14ac:dyDescent="0.15">
      <c r="A59" s="5" t="s">
        <v>153</v>
      </c>
      <c r="B59" s="4" t="s">
        <v>154</v>
      </c>
      <c r="C59" s="4" t="s">
        <v>149</v>
      </c>
      <c r="D59" s="4" t="s">
        <v>155</v>
      </c>
      <c r="E59" s="6">
        <v>0</v>
      </c>
      <c r="F59" s="6">
        <v>0</v>
      </c>
      <c r="G59" s="6">
        <v>0</v>
      </c>
    </row>
    <row r="60" spans="1:7" ht="24.95" customHeight="1" x14ac:dyDescent="0.15">
      <c r="A60" s="5" t="s">
        <v>156</v>
      </c>
      <c r="B60" s="4" t="s">
        <v>157</v>
      </c>
      <c r="C60" s="4" t="s">
        <v>149</v>
      </c>
      <c r="D60" s="4" t="s">
        <v>134</v>
      </c>
      <c r="E60" s="6">
        <v>0</v>
      </c>
      <c r="F60" s="6">
        <v>0</v>
      </c>
      <c r="G60" s="6">
        <v>0</v>
      </c>
    </row>
    <row r="61" spans="1:7" ht="24.95" customHeight="1" x14ac:dyDescent="0.15">
      <c r="A61" s="5" t="s">
        <v>158</v>
      </c>
      <c r="B61" s="4" t="s">
        <v>159</v>
      </c>
      <c r="C61" s="4" t="s">
        <v>160</v>
      </c>
      <c r="D61" s="4" t="s">
        <v>50</v>
      </c>
      <c r="E61" s="6">
        <v>0</v>
      </c>
      <c r="F61" s="6">
        <v>0</v>
      </c>
      <c r="G61" s="6">
        <v>0</v>
      </c>
    </row>
    <row r="62" spans="1:7" ht="63" customHeight="1" x14ac:dyDescent="0.15">
      <c r="A62" s="5" t="s">
        <v>161</v>
      </c>
      <c r="B62" s="4" t="s">
        <v>162</v>
      </c>
      <c r="C62" s="4" t="s">
        <v>163</v>
      </c>
      <c r="D62" s="4" t="s">
        <v>164</v>
      </c>
      <c r="E62" s="6">
        <v>0</v>
      </c>
      <c r="F62" s="6">
        <v>0</v>
      </c>
      <c r="G62" s="6">
        <v>0</v>
      </c>
    </row>
    <row r="63" spans="1:7" ht="99.95" customHeight="1" x14ac:dyDescent="0.15">
      <c r="A63" s="5" t="s">
        <v>165</v>
      </c>
      <c r="B63" s="4" t="s">
        <v>166</v>
      </c>
      <c r="C63" s="4" t="s">
        <v>167</v>
      </c>
      <c r="D63" s="4" t="s">
        <v>168</v>
      </c>
      <c r="E63" s="6">
        <v>0</v>
      </c>
      <c r="F63" s="6">
        <v>0</v>
      </c>
      <c r="G63" s="6">
        <v>0</v>
      </c>
    </row>
    <row r="64" spans="1:7" ht="24.95" customHeight="1" x14ac:dyDescent="0.15">
      <c r="A64" s="5" t="s">
        <v>169</v>
      </c>
      <c r="B64" s="4" t="s">
        <v>170</v>
      </c>
      <c r="C64" s="4" t="s">
        <v>171</v>
      </c>
      <c r="D64" s="4" t="s">
        <v>50</v>
      </c>
      <c r="E64" s="6">
        <v>0</v>
      </c>
      <c r="F64" s="6">
        <v>0</v>
      </c>
      <c r="G64" s="6">
        <v>0</v>
      </c>
    </row>
    <row r="65" spans="1:7" ht="38.1" customHeight="1" x14ac:dyDescent="0.15">
      <c r="A65" s="5" t="s">
        <v>172</v>
      </c>
      <c r="B65" s="4" t="s">
        <v>173</v>
      </c>
      <c r="C65" s="4" t="s">
        <v>174</v>
      </c>
      <c r="D65" s="4" t="s">
        <v>175</v>
      </c>
      <c r="E65" s="6">
        <v>0</v>
      </c>
      <c r="F65" s="6">
        <v>0</v>
      </c>
      <c r="G65" s="6">
        <v>0</v>
      </c>
    </row>
    <row r="66" spans="1:7" ht="75" customHeight="1" x14ac:dyDescent="0.15">
      <c r="A66" s="5" t="s">
        <v>176</v>
      </c>
      <c r="B66" s="4" t="s">
        <v>177</v>
      </c>
      <c r="C66" s="4" t="s">
        <v>178</v>
      </c>
      <c r="D66" s="4" t="s">
        <v>175</v>
      </c>
      <c r="E66" s="6">
        <v>0</v>
      </c>
      <c r="F66" s="6">
        <v>0</v>
      </c>
      <c r="G66" s="6">
        <v>0</v>
      </c>
    </row>
    <row r="67" spans="1:7" ht="50.1" customHeight="1" x14ac:dyDescent="0.15">
      <c r="A67" s="5" t="s">
        <v>179</v>
      </c>
      <c r="B67" s="4" t="s">
        <v>180</v>
      </c>
      <c r="C67" s="4" t="s">
        <v>181</v>
      </c>
      <c r="D67" s="4" t="s">
        <v>182</v>
      </c>
      <c r="E67" s="6">
        <v>0</v>
      </c>
      <c r="F67" s="6">
        <v>0</v>
      </c>
      <c r="G67" s="6">
        <v>0</v>
      </c>
    </row>
    <row r="68" spans="1:7" ht="50.1" customHeight="1" x14ac:dyDescent="0.15">
      <c r="A68" s="5" t="s">
        <v>179</v>
      </c>
      <c r="B68" s="4" t="s">
        <v>183</v>
      </c>
      <c r="C68" s="4" t="s">
        <v>181</v>
      </c>
      <c r="D68" s="4" t="s">
        <v>184</v>
      </c>
      <c r="E68" s="6">
        <v>0</v>
      </c>
      <c r="F68" s="6">
        <v>0</v>
      </c>
      <c r="G68" s="6">
        <v>0</v>
      </c>
    </row>
    <row r="69" spans="1:7" ht="50.1" customHeight="1" x14ac:dyDescent="0.15">
      <c r="A69" s="5" t="s">
        <v>179</v>
      </c>
      <c r="B69" s="4" t="s">
        <v>185</v>
      </c>
      <c r="C69" s="4" t="s">
        <v>181</v>
      </c>
      <c r="D69" s="4" t="s">
        <v>186</v>
      </c>
      <c r="E69" s="6">
        <v>0</v>
      </c>
      <c r="F69" s="6">
        <v>0</v>
      </c>
      <c r="G69" s="6">
        <v>0</v>
      </c>
    </row>
    <row r="70" spans="1:7" ht="50.1" customHeight="1" x14ac:dyDescent="0.15">
      <c r="A70" s="5" t="s">
        <v>179</v>
      </c>
      <c r="B70" s="4" t="s">
        <v>187</v>
      </c>
      <c r="C70" s="4" t="s">
        <v>181</v>
      </c>
      <c r="D70" s="4" t="s">
        <v>168</v>
      </c>
      <c r="E70" s="6">
        <v>0</v>
      </c>
      <c r="F70" s="6">
        <v>0</v>
      </c>
      <c r="G70" s="6">
        <v>0</v>
      </c>
    </row>
    <row r="71" spans="1:7" ht="50.1" customHeight="1" x14ac:dyDescent="0.15">
      <c r="A71" s="5" t="s">
        <v>179</v>
      </c>
      <c r="B71" s="4" t="s">
        <v>188</v>
      </c>
      <c r="C71" s="4" t="s">
        <v>181</v>
      </c>
      <c r="D71" s="4" t="s">
        <v>189</v>
      </c>
      <c r="E71" s="6">
        <v>0</v>
      </c>
      <c r="F71" s="6">
        <v>0</v>
      </c>
      <c r="G71" s="6">
        <v>0</v>
      </c>
    </row>
    <row r="72" spans="1:7" ht="50.1" customHeight="1" x14ac:dyDescent="0.15">
      <c r="A72" s="5" t="s">
        <v>179</v>
      </c>
      <c r="B72" s="4" t="s">
        <v>190</v>
      </c>
      <c r="C72" s="4" t="s">
        <v>181</v>
      </c>
      <c r="D72" s="4" t="s">
        <v>191</v>
      </c>
      <c r="E72" s="6">
        <v>0</v>
      </c>
      <c r="F72" s="6">
        <v>0</v>
      </c>
      <c r="G72" s="6">
        <v>0</v>
      </c>
    </row>
    <row r="73" spans="1:7" ht="50.1" customHeight="1" x14ac:dyDescent="0.15">
      <c r="A73" s="5" t="s">
        <v>192</v>
      </c>
      <c r="B73" s="4" t="s">
        <v>193</v>
      </c>
      <c r="C73" s="4" t="s">
        <v>50</v>
      </c>
      <c r="D73" s="4"/>
      <c r="E73" s="6">
        <v>0</v>
      </c>
      <c r="F73" s="6">
        <v>0</v>
      </c>
      <c r="G73" s="6">
        <v>0</v>
      </c>
    </row>
    <row r="74" spans="1:7" ht="75" customHeight="1" x14ac:dyDescent="0.15">
      <c r="A74" s="5" t="s">
        <v>194</v>
      </c>
      <c r="B74" s="4" t="s">
        <v>195</v>
      </c>
      <c r="C74" s="4" t="s">
        <v>196</v>
      </c>
      <c r="D74" s="4" t="s">
        <v>197</v>
      </c>
      <c r="E74" s="6">
        <v>0</v>
      </c>
      <c r="F74" s="6">
        <v>0</v>
      </c>
      <c r="G74" s="6">
        <v>0</v>
      </c>
    </row>
    <row r="75" spans="1:7" ht="24.95" customHeight="1" x14ac:dyDescent="0.15">
      <c r="A75" s="5" t="s">
        <v>198</v>
      </c>
      <c r="B75" s="4" t="s">
        <v>199</v>
      </c>
      <c r="C75" s="4" t="s">
        <v>50</v>
      </c>
      <c r="D75" s="4"/>
      <c r="E75" s="6">
        <v>4938055.67</v>
      </c>
      <c r="F75" s="6">
        <v>6581099</v>
      </c>
      <c r="G75" s="6">
        <v>5102737</v>
      </c>
    </row>
    <row r="76" spans="1:7" ht="63" customHeight="1" x14ac:dyDescent="0.15">
      <c r="A76" s="5" t="s">
        <v>200</v>
      </c>
      <c r="B76" s="4" t="s">
        <v>201</v>
      </c>
      <c r="C76" s="4" t="s">
        <v>191</v>
      </c>
      <c r="D76" s="4"/>
      <c r="E76" s="6" t="s">
        <v>59</v>
      </c>
      <c r="F76" s="6" t="s">
        <v>59</v>
      </c>
      <c r="G76" s="6" t="s">
        <v>59</v>
      </c>
    </row>
    <row r="77" spans="1:7" ht="50.1" customHeight="1" x14ac:dyDescent="0.15">
      <c r="A77" s="5" t="s">
        <v>202</v>
      </c>
      <c r="B77" s="4" t="s">
        <v>203</v>
      </c>
      <c r="C77" s="4" t="s">
        <v>204</v>
      </c>
      <c r="D77" s="4"/>
      <c r="E77" s="6" t="s">
        <v>59</v>
      </c>
      <c r="F77" s="6" t="s">
        <v>59</v>
      </c>
      <c r="G77" s="6" t="s">
        <v>59</v>
      </c>
    </row>
    <row r="78" spans="1:7" ht="50.1" customHeight="1" x14ac:dyDescent="0.15">
      <c r="A78" s="5" t="s">
        <v>205</v>
      </c>
      <c r="B78" s="4" t="s">
        <v>206</v>
      </c>
      <c r="C78" s="4" t="s">
        <v>207</v>
      </c>
      <c r="D78" s="4"/>
      <c r="E78" s="6">
        <v>0</v>
      </c>
      <c r="F78" s="6">
        <v>0</v>
      </c>
      <c r="G78" s="6">
        <v>0</v>
      </c>
    </row>
    <row r="79" spans="1:7" ht="24.95" customHeight="1" x14ac:dyDescent="0.15">
      <c r="A79" s="5" t="s">
        <v>208</v>
      </c>
      <c r="B79" s="4" t="s">
        <v>209</v>
      </c>
      <c r="C79" s="4" t="s">
        <v>207</v>
      </c>
      <c r="D79" s="4" t="s">
        <v>50</v>
      </c>
      <c r="E79" s="6">
        <v>0</v>
      </c>
      <c r="F79" s="6">
        <v>0</v>
      </c>
      <c r="G79" s="6">
        <v>0</v>
      </c>
    </row>
    <row r="80" spans="1:7" ht="24.95" customHeight="1" x14ac:dyDescent="0.15">
      <c r="A80" s="5" t="s">
        <v>70</v>
      </c>
      <c r="B80" s="4"/>
      <c r="C80" s="4"/>
      <c r="D80" s="4" t="s">
        <v>210</v>
      </c>
      <c r="E80" s="6">
        <v>0</v>
      </c>
      <c r="F80" s="6">
        <v>0</v>
      </c>
      <c r="G80" s="6">
        <v>0</v>
      </c>
    </row>
    <row r="81" spans="1:7" ht="24.95" customHeight="1" x14ac:dyDescent="0.15">
      <c r="A81" s="5" t="s">
        <v>71</v>
      </c>
      <c r="B81" s="4"/>
      <c r="C81" s="4"/>
      <c r="D81" s="4" t="s">
        <v>210</v>
      </c>
      <c r="E81" s="6">
        <v>0</v>
      </c>
      <c r="F81" s="6">
        <v>0</v>
      </c>
      <c r="G81" s="6">
        <v>0</v>
      </c>
    </row>
    <row r="82" spans="1:7" ht="24.95" customHeight="1" x14ac:dyDescent="0.15">
      <c r="A82" s="5" t="s">
        <v>72</v>
      </c>
      <c r="B82" s="4"/>
      <c r="C82" s="4"/>
      <c r="D82" s="4" t="s">
        <v>210</v>
      </c>
      <c r="E82" s="6">
        <v>0</v>
      </c>
      <c r="F82" s="6">
        <v>0</v>
      </c>
      <c r="G82" s="6">
        <v>0</v>
      </c>
    </row>
    <row r="83" spans="1:7" ht="24.95" customHeight="1" x14ac:dyDescent="0.15">
      <c r="A83" s="5" t="s">
        <v>211</v>
      </c>
      <c r="B83" s="4" t="s">
        <v>212</v>
      </c>
      <c r="C83" s="4" t="s">
        <v>207</v>
      </c>
      <c r="D83" s="4" t="s">
        <v>50</v>
      </c>
      <c r="E83" s="6">
        <v>0</v>
      </c>
      <c r="F83" s="6">
        <v>0</v>
      </c>
      <c r="G83" s="6">
        <v>0</v>
      </c>
    </row>
    <row r="84" spans="1:7" ht="24.95" customHeight="1" x14ac:dyDescent="0.15">
      <c r="A84" s="5" t="s">
        <v>70</v>
      </c>
      <c r="B84" s="4"/>
      <c r="C84" s="4"/>
      <c r="D84" s="4" t="s">
        <v>213</v>
      </c>
      <c r="E84" s="6">
        <v>0</v>
      </c>
      <c r="F84" s="6">
        <v>0</v>
      </c>
      <c r="G84" s="6">
        <v>0</v>
      </c>
    </row>
    <row r="85" spans="1:7" ht="24.95" customHeight="1" x14ac:dyDescent="0.15">
      <c r="A85" s="5" t="s">
        <v>71</v>
      </c>
      <c r="B85" s="4"/>
      <c r="C85" s="4"/>
      <c r="D85" s="4" t="s">
        <v>213</v>
      </c>
      <c r="E85" s="6">
        <v>0</v>
      </c>
      <c r="F85" s="6">
        <v>0</v>
      </c>
      <c r="G85" s="6">
        <v>0</v>
      </c>
    </row>
    <row r="86" spans="1:7" ht="24.95" customHeight="1" x14ac:dyDescent="0.15">
      <c r="A86" s="5" t="s">
        <v>72</v>
      </c>
      <c r="B86" s="4"/>
      <c r="C86" s="4"/>
      <c r="D86" s="4" t="s">
        <v>213</v>
      </c>
      <c r="E86" s="6">
        <v>0</v>
      </c>
      <c r="F86" s="6">
        <v>0</v>
      </c>
      <c r="G86" s="6">
        <v>0</v>
      </c>
    </row>
    <row r="87" spans="1:7" ht="24.95" customHeight="1" x14ac:dyDescent="0.15">
      <c r="A87" s="5" t="s">
        <v>214</v>
      </c>
      <c r="B87" s="4" t="s">
        <v>215</v>
      </c>
      <c r="C87" s="4" t="s">
        <v>216</v>
      </c>
      <c r="D87" s="4" t="s">
        <v>50</v>
      </c>
      <c r="E87" s="6">
        <v>4354758.58</v>
      </c>
      <c r="F87" s="6">
        <v>6019435</v>
      </c>
      <c r="G87" s="6">
        <v>4518840</v>
      </c>
    </row>
    <row r="88" spans="1:7" ht="24.95" customHeight="1" x14ac:dyDescent="0.15">
      <c r="A88" s="5" t="s">
        <v>217</v>
      </c>
      <c r="B88" s="4"/>
      <c r="C88" s="4"/>
      <c r="D88" s="4"/>
      <c r="E88" s="6" t="s">
        <v>59</v>
      </c>
      <c r="F88" s="6" t="s">
        <v>59</v>
      </c>
      <c r="G88" s="6" t="s">
        <v>59</v>
      </c>
    </row>
    <row r="89" spans="1:7" ht="24.95" customHeight="1" x14ac:dyDescent="0.15">
      <c r="A89" s="5" t="s">
        <v>218</v>
      </c>
      <c r="B89" s="4" t="s">
        <v>219</v>
      </c>
      <c r="C89" s="4" t="s">
        <v>216</v>
      </c>
      <c r="D89" s="4" t="s">
        <v>220</v>
      </c>
      <c r="E89" s="6">
        <v>342749.24</v>
      </c>
      <c r="F89" s="6">
        <v>386000</v>
      </c>
      <c r="G89" s="6">
        <v>360000</v>
      </c>
    </row>
    <row r="90" spans="1:7" ht="24.95" customHeight="1" x14ac:dyDescent="0.15">
      <c r="A90" s="5" t="s">
        <v>221</v>
      </c>
      <c r="B90" s="4" t="s">
        <v>222</v>
      </c>
      <c r="C90" s="4" t="s">
        <v>216</v>
      </c>
      <c r="D90" s="4" t="s">
        <v>142</v>
      </c>
      <c r="E90" s="6">
        <v>0</v>
      </c>
      <c r="F90" s="6">
        <v>0</v>
      </c>
      <c r="G90" s="6">
        <v>0</v>
      </c>
    </row>
    <row r="91" spans="1:7" ht="24.95" customHeight="1" x14ac:dyDescent="0.15">
      <c r="A91" s="5" t="s">
        <v>223</v>
      </c>
      <c r="B91" s="4" t="s">
        <v>224</v>
      </c>
      <c r="C91" s="4" t="s">
        <v>216</v>
      </c>
      <c r="D91" s="4" t="s">
        <v>225</v>
      </c>
      <c r="E91" s="6">
        <v>95786.22</v>
      </c>
      <c r="F91" s="6">
        <v>97900</v>
      </c>
      <c r="G91" s="6">
        <v>101330</v>
      </c>
    </row>
    <row r="92" spans="1:7" ht="50.1" customHeight="1" x14ac:dyDescent="0.15">
      <c r="A92" s="5" t="s">
        <v>226</v>
      </c>
      <c r="B92" s="4" t="s">
        <v>227</v>
      </c>
      <c r="C92" s="4" t="s">
        <v>216</v>
      </c>
      <c r="D92" s="4" t="s">
        <v>228</v>
      </c>
      <c r="E92" s="6">
        <v>0</v>
      </c>
      <c r="F92" s="6">
        <v>0</v>
      </c>
      <c r="G92" s="6">
        <v>0</v>
      </c>
    </row>
    <row r="93" spans="1:7" ht="24.95" customHeight="1" x14ac:dyDescent="0.15">
      <c r="A93" s="5" t="s">
        <v>229</v>
      </c>
      <c r="B93" s="4" t="s">
        <v>230</v>
      </c>
      <c r="C93" s="4" t="s">
        <v>216</v>
      </c>
      <c r="D93" s="4" t="s">
        <v>210</v>
      </c>
      <c r="E93" s="6">
        <v>3355783</v>
      </c>
      <c r="F93" s="6">
        <v>4669986</v>
      </c>
      <c r="G93" s="6">
        <v>3514560</v>
      </c>
    </row>
    <row r="94" spans="1:7" ht="24.95" customHeight="1" x14ac:dyDescent="0.15">
      <c r="A94" s="5" t="s">
        <v>231</v>
      </c>
      <c r="B94" s="4" t="s">
        <v>232</v>
      </c>
      <c r="C94" s="4" t="s">
        <v>216</v>
      </c>
      <c r="D94" s="4" t="s">
        <v>213</v>
      </c>
      <c r="E94" s="6">
        <v>540169.66</v>
      </c>
      <c r="F94" s="6">
        <v>786838</v>
      </c>
      <c r="G94" s="6">
        <v>542950</v>
      </c>
    </row>
    <row r="95" spans="1:7" ht="24.95" customHeight="1" x14ac:dyDescent="0.15">
      <c r="A95" s="5" t="s">
        <v>233</v>
      </c>
      <c r="B95" s="4" t="s">
        <v>234</v>
      </c>
      <c r="C95" s="4" t="s">
        <v>216</v>
      </c>
      <c r="D95" s="4" t="s">
        <v>235</v>
      </c>
      <c r="E95" s="6">
        <v>0</v>
      </c>
      <c r="F95" s="6">
        <v>0</v>
      </c>
      <c r="G95" s="6">
        <v>0</v>
      </c>
    </row>
    <row r="96" spans="1:7" ht="24.95" customHeight="1" x14ac:dyDescent="0.15">
      <c r="A96" s="5" t="s">
        <v>236</v>
      </c>
      <c r="B96" s="4" t="s">
        <v>237</v>
      </c>
      <c r="C96" s="4" t="s">
        <v>216</v>
      </c>
      <c r="D96" s="4" t="s">
        <v>238</v>
      </c>
      <c r="E96" s="6">
        <v>0</v>
      </c>
      <c r="F96" s="6">
        <v>0</v>
      </c>
      <c r="G96" s="6">
        <v>0</v>
      </c>
    </row>
    <row r="97" spans="1:7" ht="50.1" customHeight="1" x14ac:dyDescent="0.15">
      <c r="A97" s="5" t="s">
        <v>239</v>
      </c>
      <c r="B97" s="4" t="s">
        <v>240</v>
      </c>
      <c r="C97" s="4" t="s">
        <v>216</v>
      </c>
      <c r="D97" s="4" t="s">
        <v>241</v>
      </c>
      <c r="E97" s="6">
        <v>0</v>
      </c>
      <c r="F97" s="6">
        <v>0</v>
      </c>
      <c r="G97" s="6">
        <v>0</v>
      </c>
    </row>
    <row r="98" spans="1:7" ht="24.95" customHeight="1" x14ac:dyDescent="0.15">
      <c r="A98" s="5" t="s">
        <v>242</v>
      </c>
      <c r="B98" s="4" t="s">
        <v>243</v>
      </c>
      <c r="C98" s="4" t="s">
        <v>216</v>
      </c>
      <c r="D98" s="4" t="s">
        <v>244</v>
      </c>
      <c r="E98" s="6">
        <v>270.45999999999998</v>
      </c>
      <c r="F98" s="6">
        <v>0</v>
      </c>
      <c r="G98" s="6">
        <v>0</v>
      </c>
    </row>
    <row r="99" spans="1:7" ht="24.95" customHeight="1" x14ac:dyDescent="0.15">
      <c r="A99" s="5" t="s">
        <v>245</v>
      </c>
      <c r="B99" s="4" t="s">
        <v>246</v>
      </c>
      <c r="C99" s="4" t="s">
        <v>216</v>
      </c>
      <c r="D99" s="4" t="s">
        <v>247</v>
      </c>
      <c r="E99" s="6">
        <v>0</v>
      </c>
      <c r="F99" s="6">
        <v>0</v>
      </c>
      <c r="G99" s="6">
        <v>0</v>
      </c>
    </row>
    <row r="100" spans="1:7" ht="24.95" customHeight="1" x14ac:dyDescent="0.15">
      <c r="A100" s="5" t="s">
        <v>248</v>
      </c>
      <c r="B100" s="4" t="s">
        <v>249</v>
      </c>
      <c r="C100" s="4" t="s">
        <v>216</v>
      </c>
      <c r="D100" s="4" t="s">
        <v>250</v>
      </c>
      <c r="E100" s="6">
        <v>0</v>
      </c>
      <c r="F100" s="6">
        <v>0</v>
      </c>
      <c r="G100" s="6">
        <v>0</v>
      </c>
    </row>
    <row r="101" spans="1:7" ht="24.95" customHeight="1" x14ac:dyDescent="0.15">
      <c r="A101" s="5" t="s">
        <v>251</v>
      </c>
      <c r="B101" s="4" t="s">
        <v>252</v>
      </c>
      <c r="C101" s="4" t="s">
        <v>216</v>
      </c>
      <c r="D101" s="4" t="s">
        <v>253</v>
      </c>
      <c r="E101" s="6">
        <v>0</v>
      </c>
      <c r="F101" s="6">
        <v>0</v>
      </c>
      <c r="G101" s="6">
        <v>0</v>
      </c>
    </row>
    <row r="102" spans="1:7" ht="24.95" customHeight="1" x14ac:dyDescent="0.15">
      <c r="A102" s="5" t="s">
        <v>254</v>
      </c>
      <c r="B102" s="4" t="s">
        <v>255</v>
      </c>
      <c r="C102" s="4" t="s">
        <v>216</v>
      </c>
      <c r="D102" s="4" t="s">
        <v>256</v>
      </c>
      <c r="E102" s="6">
        <v>0</v>
      </c>
      <c r="F102" s="6">
        <v>0</v>
      </c>
      <c r="G102" s="6">
        <v>0</v>
      </c>
    </row>
    <row r="103" spans="1:7" ht="24.95" customHeight="1" x14ac:dyDescent="0.15">
      <c r="A103" s="5" t="s">
        <v>257</v>
      </c>
      <c r="B103" s="4" t="s">
        <v>258</v>
      </c>
      <c r="C103" s="4" t="s">
        <v>216</v>
      </c>
      <c r="D103" s="4" t="s">
        <v>259</v>
      </c>
      <c r="E103" s="6">
        <v>0</v>
      </c>
      <c r="F103" s="6">
        <v>0</v>
      </c>
      <c r="G103" s="6">
        <v>0</v>
      </c>
    </row>
    <row r="104" spans="1:7" ht="24.95" customHeight="1" x14ac:dyDescent="0.15">
      <c r="A104" s="5" t="s">
        <v>260</v>
      </c>
      <c r="B104" s="4" t="s">
        <v>261</v>
      </c>
      <c r="C104" s="4" t="s">
        <v>216</v>
      </c>
      <c r="D104" s="4" t="s">
        <v>262</v>
      </c>
      <c r="E104" s="6">
        <v>10000</v>
      </c>
      <c r="F104" s="6">
        <v>40000</v>
      </c>
      <c r="G104" s="6">
        <v>0</v>
      </c>
    </row>
    <row r="105" spans="1:7" ht="50.1" customHeight="1" x14ac:dyDescent="0.15">
      <c r="A105" s="5" t="s">
        <v>263</v>
      </c>
      <c r="B105" s="4" t="s">
        <v>264</v>
      </c>
      <c r="C105" s="4" t="s">
        <v>216</v>
      </c>
      <c r="D105" s="4" t="s">
        <v>265</v>
      </c>
      <c r="E105" s="6">
        <v>0</v>
      </c>
      <c r="F105" s="6">
        <v>0</v>
      </c>
      <c r="G105" s="6">
        <v>0</v>
      </c>
    </row>
    <row r="106" spans="1:7" ht="50.1" customHeight="1" x14ac:dyDescent="0.15">
      <c r="A106" s="5" t="s">
        <v>266</v>
      </c>
      <c r="B106" s="4" t="s">
        <v>267</v>
      </c>
      <c r="C106" s="4" t="s">
        <v>216</v>
      </c>
      <c r="D106" s="4" t="s">
        <v>268</v>
      </c>
      <c r="E106" s="6">
        <v>10000</v>
      </c>
      <c r="F106" s="6">
        <v>38711</v>
      </c>
      <c r="G106" s="6">
        <v>0</v>
      </c>
    </row>
    <row r="107" spans="1:7" ht="75" customHeight="1" x14ac:dyDescent="0.15">
      <c r="A107" s="5" t="s">
        <v>269</v>
      </c>
      <c r="B107" s="4" t="s">
        <v>270</v>
      </c>
      <c r="C107" s="4" t="s">
        <v>216</v>
      </c>
      <c r="D107" s="4" t="s">
        <v>271</v>
      </c>
      <c r="E107" s="6">
        <v>0</v>
      </c>
      <c r="F107" s="6">
        <v>0</v>
      </c>
      <c r="G107" s="6">
        <v>0</v>
      </c>
    </row>
    <row r="108" spans="1:7" ht="75" customHeight="1" x14ac:dyDescent="0.15">
      <c r="A108" s="5" t="s">
        <v>272</v>
      </c>
      <c r="B108" s="4" t="s">
        <v>273</v>
      </c>
      <c r="C108" s="4" t="s">
        <v>274</v>
      </c>
      <c r="D108" s="4" t="s">
        <v>50</v>
      </c>
      <c r="E108" s="6">
        <v>0</v>
      </c>
      <c r="F108" s="6">
        <v>0</v>
      </c>
      <c r="G108" s="6">
        <v>0</v>
      </c>
    </row>
    <row r="109" spans="1:7" ht="24.95" customHeight="1" x14ac:dyDescent="0.15">
      <c r="A109" s="5" t="s">
        <v>275</v>
      </c>
      <c r="B109" s="4" t="s">
        <v>276</v>
      </c>
      <c r="C109" s="4" t="s">
        <v>277</v>
      </c>
      <c r="D109" s="4" t="s">
        <v>50</v>
      </c>
      <c r="E109" s="6">
        <v>583297.09</v>
      </c>
      <c r="F109" s="6">
        <v>561664</v>
      </c>
      <c r="G109" s="6">
        <v>583897</v>
      </c>
    </row>
    <row r="110" spans="1:7" ht="24.95" customHeight="1" x14ac:dyDescent="0.15">
      <c r="A110" s="5" t="s">
        <v>217</v>
      </c>
      <c r="B110" s="4"/>
      <c r="C110" s="4"/>
      <c r="D110" s="4"/>
      <c r="E110" s="6" t="s">
        <v>59</v>
      </c>
      <c r="F110" s="6" t="s">
        <v>59</v>
      </c>
      <c r="G110" s="6" t="s">
        <v>59</v>
      </c>
    </row>
    <row r="111" spans="1:7" ht="24.95" customHeight="1" x14ac:dyDescent="0.15">
      <c r="A111" s="5" t="s">
        <v>223</v>
      </c>
      <c r="B111" s="4" t="s">
        <v>278</v>
      </c>
      <c r="C111" s="4" t="s">
        <v>277</v>
      </c>
      <c r="D111" s="4" t="s">
        <v>225</v>
      </c>
      <c r="E111" s="6">
        <v>583297.09</v>
      </c>
      <c r="F111" s="6">
        <v>561664</v>
      </c>
      <c r="G111" s="6">
        <v>583897</v>
      </c>
    </row>
    <row r="112" spans="1:7" ht="50.1" customHeight="1" x14ac:dyDescent="0.15">
      <c r="A112" s="5" t="s">
        <v>279</v>
      </c>
      <c r="B112" s="4" t="s">
        <v>280</v>
      </c>
      <c r="C112" s="4" t="s">
        <v>281</v>
      </c>
      <c r="D112" s="4"/>
      <c r="E112" s="6" t="s">
        <v>59</v>
      </c>
      <c r="F112" s="6" t="s">
        <v>59</v>
      </c>
      <c r="G112" s="6" t="s">
        <v>59</v>
      </c>
    </row>
    <row r="113" spans="1:7" ht="63" customHeight="1" x14ac:dyDescent="0.15">
      <c r="A113" s="5" t="s">
        <v>282</v>
      </c>
      <c r="B113" s="4" t="s">
        <v>283</v>
      </c>
      <c r="C113" s="4" t="s">
        <v>284</v>
      </c>
      <c r="D113" s="4"/>
      <c r="E113" s="6" t="s">
        <v>59</v>
      </c>
      <c r="F113" s="6" t="s">
        <v>59</v>
      </c>
      <c r="G113" s="6" t="s">
        <v>59</v>
      </c>
    </row>
    <row r="114" spans="1:7" ht="50.1" customHeight="1" x14ac:dyDescent="0.15">
      <c r="A114" s="5" t="s">
        <v>285</v>
      </c>
      <c r="B114" s="4" t="s">
        <v>286</v>
      </c>
      <c r="C114" s="4" t="s">
        <v>287</v>
      </c>
      <c r="D114" s="4"/>
      <c r="E114" s="6" t="s">
        <v>59</v>
      </c>
      <c r="F114" s="6" t="s">
        <v>59</v>
      </c>
      <c r="G114" s="6" t="s">
        <v>59</v>
      </c>
    </row>
    <row r="115" spans="1:7" ht="24.95" customHeight="1" x14ac:dyDescent="0.15">
      <c r="A115" s="5" t="s">
        <v>288</v>
      </c>
      <c r="B115" s="4" t="s">
        <v>289</v>
      </c>
      <c r="C115" s="4" t="s">
        <v>290</v>
      </c>
      <c r="D115" s="4"/>
      <c r="E115" s="6">
        <v>0</v>
      </c>
      <c r="F115" s="6">
        <v>0</v>
      </c>
      <c r="G115" s="6">
        <v>0</v>
      </c>
    </row>
    <row r="116" spans="1:7" ht="38.1" customHeight="1" x14ac:dyDescent="0.15">
      <c r="A116" s="5" t="s">
        <v>291</v>
      </c>
      <c r="B116" s="4" t="s">
        <v>292</v>
      </c>
      <c r="C116" s="4" t="s">
        <v>108</v>
      </c>
      <c r="D116" s="4"/>
      <c r="E116" s="6">
        <v>0</v>
      </c>
      <c r="F116" s="6">
        <v>0</v>
      </c>
      <c r="G116" s="6">
        <v>0</v>
      </c>
    </row>
    <row r="117" spans="1:7" ht="24.95" customHeight="1" x14ac:dyDescent="0.15">
      <c r="A117" s="5" t="s">
        <v>293</v>
      </c>
      <c r="B117" s="4" t="s">
        <v>294</v>
      </c>
      <c r="C117" s="4" t="s">
        <v>108</v>
      </c>
      <c r="D117" s="4"/>
      <c r="E117" s="6">
        <v>0</v>
      </c>
      <c r="F117" s="6">
        <v>0</v>
      </c>
      <c r="G117" s="6">
        <v>0</v>
      </c>
    </row>
    <row r="118" spans="1:7" ht="24.95" customHeight="1" x14ac:dyDescent="0.15">
      <c r="A118" s="5" t="s">
        <v>295</v>
      </c>
      <c r="B118" s="4" t="s">
        <v>296</v>
      </c>
      <c r="C118" s="4" t="s">
        <v>108</v>
      </c>
      <c r="D118" s="4"/>
      <c r="E118" s="6">
        <v>0</v>
      </c>
      <c r="F118" s="6">
        <v>0</v>
      </c>
      <c r="G118" s="6">
        <v>0</v>
      </c>
    </row>
    <row r="119" spans="1:7" ht="24.95" customHeight="1" x14ac:dyDescent="0.15">
      <c r="A119" s="5" t="s">
        <v>297</v>
      </c>
      <c r="B119" s="4" t="s">
        <v>298</v>
      </c>
      <c r="C119" s="4" t="s">
        <v>50</v>
      </c>
      <c r="D119" s="4"/>
      <c r="E119" s="6" t="s">
        <v>59</v>
      </c>
      <c r="F119" s="6" t="s">
        <v>59</v>
      </c>
      <c r="G119" s="6" t="s">
        <v>59</v>
      </c>
    </row>
    <row r="120" spans="1:7" ht="38.1" customHeight="1" x14ac:dyDescent="0.15">
      <c r="A120" s="5" t="s">
        <v>299</v>
      </c>
      <c r="B120" s="4" t="s">
        <v>300</v>
      </c>
      <c r="C120" s="4" t="s">
        <v>301</v>
      </c>
      <c r="D120" s="4"/>
      <c r="E120" s="6" t="s">
        <v>59</v>
      </c>
      <c r="F120" s="6" t="s">
        <v>59</v>
      </c>
      <c r="G120" s="6" t="s">
        <v>59</v>
      </c>
    </row>
  </sheetData>
  <sheetProtection password="D612" sheet="1" objects="1" scenarios="1"/>
  <mergeCells count="6"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24" t="s">
        <v>302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15"/>
    <row r="4" spans="1:10" ht="24.95" customHeight="1" x14ac:dyDescent="0.15">
      <c r="A4" s="17" t="s">
        <v>303</v>
      </c>
      <c r="B4" s="17" t="s">
        <v>40</v>
      </c>
      <c r="C4" s="17" t="s">
        <v>41</v>
      </c>
      <c r="D4" s="17" t="s">
        <v>304</v>
      </c>
      <c r="E4" s="17" t="s">
        <v>42</v>
      </c>
      <c r="F4" s="17" t="s">
        <v>305</v>
      </c>
      <c r="G4" s="17" t="s">
        <v>44</v>
      </c>
      <c r="H4" s="17"/>
      <c r="I4" s="17"/>
      <c r="J4" s="17"/>
    </row>
    <row r="5" spans="1:10" ht="50.1" customHeight="1" x14ac:dyDescent="0.15">
      <c r="A5" s="17"/>
      <c r="B5" s="17"/>
      <c r="C5" s="17"/>
      <c r="D5" s="17"/>
      <c r="E5" s="17"/>
      <c r="F5" s="17"/>
      <c r="G5" s="4" t="s">
        <v>306</v>
      </c>
      <c r="H5" s="4" t="s">
        <v>307</v>
      </c>
      <c r="I5" s="4" t="s">
        <v>308</v>
      </c>
      <c r="J5" s="4" t="s">
        <v>309</v>
      </c>
    </row>
    <row r="6" spans="1:10" ht="20.100000000000001" customHeight="1" x14ac:dyDescent="0.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</row>
    <row r="7" spans="1:10" x14ac:dyDescent="0.15">
      <c r="A7" s="4" t="s">
        <v>310</v>
      </c>
      <c r="B7" s="5" t="s">
        <v>311</v>
      </c>
      <c r="C7" s="4" t="s">
        <v>312</v>
      </c>
      <c r="D7" s="4" t="s">
        <v>59</v>
      </c>
      <c r="E7" s="4"/>
      <c r="F7" s="4"/>
      <c r="G7" s="6">
        <f>G8+G9+G11+G12+G15+G16+G18+G19+G20+G22+G23+G25+G26</f>
        <v>4938055.67</v>
      </c>
      <c r="H7" s="6">
        <f>H8+H9+H11+H12+H15+H16+H18+H19+H20+H22+H23+H25+H26</f>
        <v>6581099</v>
      </c>
      <c r="I7" s="6">
        <f>I8+I9+I11+I12+I15+I16+I18+I19+I20+I22+I23+I25+I26</f>
        <v>5102737</v>
      </c>
      <c r="J7" s="6" t="s">
        <v>313</v>
      </c>
    </row>
    <row r="8" spans="1:10" ht="42" x14ac:dyDescent="0.15">
      <c r="A8" s="4" t="s">
        <v>314</v>
      </c>
      <c r="B8" s="5" t="s">
        <v>315</v>
      </c>
      <c r="C8" s="4" t="s">
        <v>316</v>
      </c>
      <c r="D8" s="4" t="s">
        <v>59</v>
      </c>
      <c r="E8" s="4"/>
      <c r="F8" s="4"/>
      <c r="G8" s="6">
        <v>0</v>
      </c>
      <c r="H8" s="6">
        <v>0</v>
      </c>
      <c r="I8" s="6">
        <v>0</v>
      </c>
      <c r="J8" s="6" t="s">
        <v>313</v>
      </c>
    </row>
    <row r="9" spans="1:10" ht="42" x14ac:dyDescent="0.15">
      <c r="A9" s="4" t="s">
        <v>317</v>
      </c>
      <c r="B9" s="5" t="s">
        <v>318</v>
      </c>
      <c r="C9" s="4" t="s">
        <v>319</v>
      </c>
      <c r="D9" s="4" t="s">
        <v>59</v>
      </c>
      <c r="E9" s="4"/>
      <c r="F9" s="4"/>
      <c r="G9" s="6">
        <v>0</v>
      </c>
      <c r="H9" s="6">
        <v>0</v>
      </c>
      <c r="I9" s="6">
        <v>0</v>
      </c>
      <c r="J9" s="6" t="s">
        <v>313</v>
      </c>
    </row>
    <row r="10" spans="1:10" ht="31.5" x14ac:dyDescent="0.15">
      <c r="A10" s="4" t="s">
        <v>320</v>
      </c>
      <c r="B10" s="5" t="s">
        <v>321</v>
      </c>
      <c r="C10" s="4" t="s">
        <v>322</v>
      </c>
      <c r="D10" s="4" t="s">
        <v>59</v>
      </c>
      <c r="E10" s="4"/>
      <c r="F10" s="4"/>
      <c r="G10" s="6">
        <v>173528.67</v>
      </c>
      <c r="H10" s="6">
        <v>0</v>
      </c>
      <c r="I10" s="6">
        <v>0</v>
      </c>
      <c r="J10" s="6" t="s">
        <v>313</v>
      </c>
    </row>
    <row r="11" spans="1:10" x14ac:dyDescent="0.15">
      <c r="A11" s="4" t="s">
        <v>323</v>
      </c>
      <c r="B11" s="5" t="s">
        <v>324</v>
      </c>
      <c r="C11" s="4" t="s">
        <v>325</v>
      </c>
      <c r="D11" s="4" t="s">
        <v>59</v>
      </c>
      <c r="E11" s="4"/>
      <c r="F11" s="4"/>
      <c r="G11" s="6">
        <v>173528.67</v>
      </c>
      <c r="H11" s="6">
        <v>0</v>
      </c>
      <c r="I11" s="6">
        <v>0</v>
      </c>
      <c r="J11" s="6" t="s">
        <v>313</v>
      </c>
    </row>
    <row r="12" spans="1:10" x14ac:dyDescent="0.15">
      <c r="A12" s="4" t="s">
        <v>326</v>
      </c>
      <c r="B12" s="5" t="s">
        <v>327</v>
      </c>
      <c r="C12" s="4" t="s">
        <v>328</v>
      </c>
      <c r="D12" s="4" t="s">
        <v>59</v>
      </c>
      <c r="E12" s="4"/>
      <c r="F12" s="4"/>
      <c r="G12" s="6">
        <v>0</v>
      </c>
      <c r="H12" s="6">
        <v>0</v>
      </c>
      <c r="I12" s="6">
        <v>0</v>
      </c>
      <c r="J12" s="6" t="s">
        <v>313</v>
      </c>
    </row>
    <row r="13" spans="1:10" ht="42" x14ac:dyDescent="0.15">
      <c r="A13" s="4" t="s">
        <v>329</v>
      </c>
      <c r="B13" s="5" t="s">
        <v>330</v>
      </c>
      <c r="C13" s="4" t="s">
        <v>331</v>
      </c>
      <c r="D13" s="4" t="s">
        <v>59</v>
      </c>
      <c r="E13" s="4"/>
      <c r="F13" s="4"/>
      <c r="G13" s="6">
        <f>G15+G16+G18+G19+G20+G22+G23+G25+G26</f>
        <v>4764527</v>
      </c>
      <c r="H13" s="6">
        <f>H15+H16+H18+H19+H20+H22+H23+H25+H26</f>
        <v>6581099</v>
      </c>
      <c r="I13" s="6">
        <f>I15+I16+I18+I19+I20+I22+I23+I25+I26</f>
        <v>5102737</v>
      </c>
      <c r="J13" s="6" t="s">
        <v>313</v>
      </c>
    </row>
    <row r="14" spans="1:10" ht="31.5" x14ac:dyDescent="0.15">
      <c r="A14" s="4" t="s">
        <v>332</v>
      </c>
      <c r="B14" s="5" t="s">
        <v>333</v>
      </c>
      <c r="C14" s="4" t="s">
        <v>334</v>
      </c>
      <c r="D14" s="4" t="s">
        <v>59</v>
      </c>
      <c r="E14" s="4"/>
      <c r="F14" s="4"/>
      <c r="G14" s="6">
        <f>G15+G16</f>
        <v>4500500</v>
      </c>
      <c r="H14" s="6">
        <f>H15+H16</f>
        <v>6317072</v>
      </c>
      <c r="I14" s="6">
        <f>I15+I16</f>
        <v>4838710</v>
      </c>
      <c r="J14" s="6" t="s">
        <v>313</v>
      </c>
    </row>
    <row r="15" spans="1:10" x14ac:dyDescent="0.15">
      <c r="A15" s="4" t="s">
        <v>335</v>
      </c>
      <c r="B15" s="5" t="s">
        <v>324</v>
      </c>
      <c r="C15" s="4" t="s">
        <v>336</v>
      </c>
      <c r="D15" s="4" t="s">
        <v>59</v>
      </c>
      <c r="E15" s="4"/>
      <c r="F15" s="4"/>
      <c r="G15" s="6">
        <v>4500500</v>
      </c>
      <c r="H15" s="6">
        <v>6317072</v>
      </c>
      <c r="I15" s="6">
        <v>4838710</v>
      </c>
      <c r="J15" s="6" t="s">
        <v>313</v>
      </c>
    </row>
    <row r="16" spans="1:10" x14ac:dyDescent="0.15">
      <c r="A16" s="4" t="s">
        <v>337</v>
      </c>
      <c r="B16" s="5" t="s">
        <v>327</v>
      </c>
      <c r="C16" s="4" t="s">
        <v>338</v>
      </c>
      <c r="D16" s="4" t="s">
        <v>59</v>
      </c>
      <c r="E16" s="4"/>
      <c r="F16" s="4"/>
      <c r="G16" s="6">
        <v>0</v>
      </c>
      <c r="H16" s="6">
        <v>0</v>
      </c>
      <c r="I16" s="6">
        <v>0</v>
      </c>
      <c r="J16" s="6" t="s">
        <v>313</v>
      </c>
    </row>
    <row r="17" spans="1:10" ht="31.5" x14ac:dyDescent="0.15">
      <c r="A17" s="4" t="s">
        <v>339</v>
      </c>
      <c r="B17" s="5" t="s">
        <v>340</v>
      </c>
      <c r="C17" s="4" t="s">
        <v>341</v>
      </c>
      <c r="D17" s="4" t="s">
        <v>59</v>
      </c>
      <c r="E17" s="4"/>
      <c r="F17" s="4"/>
      <c r="G17" s="6">
        <f>G18+G19</f>
        <v>0</v>
      </c>
      <c r="H17" s="6">
        <f>H18+H19</f>
        <v>0</v>
      </c>
      <c r="I17" s="6">
        <f>I18+I19</f>
        <v>0</v>
      </c>
      <c r="J17" s="6" t="s">
        <v>313</v>
      </c>
    </row>
    <row r="18" spans="1:10" x14ac:dyDescent="0.15">
      <c r="A18" s="4" t="s">
        <v>342</v>
      </c>
      <c r="B18" s="5" t="s">
        <v>324</v>
      </c>
      <c r="C18" s="4" t="s">
        <v>343</v>
      </c>
      <c r="D18" s="4" t="s">
        <v>59</v>
      </c>
      <c r="E18" s="4"/>
      <c r="F18" s="4"/>
      <c r="G18" s="6">
        <v>0</v>
      </c>
      <c r="H18" s="6">
        <v>0</v>
      </c>
      <c r="I18" s="6">
        <v>0</v>
      </c>
      <c r="J18" s="6" t="s">
        <v>313</v>
      </c>
    </row>
    <row r="19" spans="1:10" x14ac:dyDescent="0.15">
      <c r="A19" s="4" t="s">
        <v>344</v>
      </c>
      <c r="B19" s="5" t="s">
        <v>327</v>
      </c>
      <c r="C19" s="4" t="s">
        <v>345</v>
      </c>
      <c r="D19" s="4" t="s">
        <v>59</v>
      </c>
      <c r="E19" s="4"/>
      <c r="F19" s="4"/>
      <c r="G19" s="6">
        <v>0</v>
      </c>
      <c r="H19" s="6">
        <v>0</v>
      </c>
      <c r="I19" s="6">
        <v>0</v>
      </c>
      <c r="J19" s="6" t="s">
        <v>313</v>
      </c>
    </row>
    <row r="20" spans="1:10" ht="21" x14ac:dyDescent="0.15">
      <c r="A20" s="4" t="s">
        <v>346</v>
      </c>
      <c r="B20" s="5" t="s">
        <v>347</v>
      </c>
      <c r="C20" s="4" t="s">
        <v>348</v>
      </c>
      <c r="D20" s="4" t="s">
        <v>59</v>
      </c>
      <c r="E20" s="4"/>
      <c r="F20" s="4"/>
      <c r="G20" s="6">
        <v>0</v>
      </c>
      <c r="H20" s="6">
        <v>0</v>
      </c>
      <c r="I20" s="6">
        <v>0</v>
      </c>
      <c r="J20" s="6" t="s">
        <v>313</v>
      </c>
    </row>
    <row r="21" spans="1:10" x14ac:dyDescent="0.15">
      <c r="A21" s="4" t="s">
        <v>349</v>
      </c>
      <c r="B21" s="5" t="s">
        <v>350</v>
      </c>
      <c r="C21" s="4" t="s">
        <v>351</v>
      </c>
      <c r="D21" s="4" t="s">
        <v>59</v>
      </c>
      <c r="E21" s="4"/>
      <c r="F21" s="4"/>
      <c r="G21" s="6">
        <f>G22+G23</f>
        <v>0</v>
      </c>
      <c r="H21" s="6">
        <f>H22+H23</f>
        <v>0</v>
      </c>
      <c r="I21" s="6">
        <f>I22+I23</f>
        <v>0</v>
      </c>
      <c r="J21" s="6" t="s">
        <v>313</v>
      </c>
    </row>
    <row r="22" spans="1:10" x14ac:dyDescent="0.15">
      <c r="A22" s="4" t="s">
        <v>352</v>
      </c>
      <c r="B22" s="5" t="s">
        <v>324</v>
      </c>
      <c r="C22" s="4" t="s">
        <v>353</v>
      </c>
      <c r="D22" s="4" t="s">
        <v>59</v>
      </c>
      <c r="E22" s="4"/>
      <c r="F22" s="4"/>
      <c r="G22" s="6">
        <v>0</v>
      </c>
      <c r="H22" s="6">
        <v>0</v>
      </c>
      <c r="I22" s="6">
        <v>0</v>
      </c>
      <c r="J22" s="6" t="s">
        <v>313</v>
      </c>
    </row>
    <row r="23" spans="1:10" x14ac:dyDescent="0.15">
      <c r="A23" s="4" t="s">
        <v>354</v>
      </c>
      <c r="B23" s="5" t="s">
        <v>327</v>
      </c>
      <c r="C23" s="4" t="s">
        <v>355</v>
      </c>
      <c r="D23" s="4" t="s">
        <v>59</v>
      </c>
      <c r="E23" s="4"/>
      <c r="F23" s="4"/>
      <c r="G23" s="6">
        <v>0</v>
      </c>
      <c r="H23" s="6">
        <v>0</v>
      </c>
      <c r="I23" s="6">
        <v>0</v>
      </c>
      <c r="J23" s="6" t="s">
        <v>313</v>
      </c>
    </row>
    <row r="24" spans="1:10" x14ac:dyDescent="0.15">
      <c r="A24" s="4" t="s">
        <v>356</v>
      </c>
      <c r="B24" s="5" t="s">
        <v>357</v>
      </c>
      <c r="C24" s="4" t="s">
        <v>358</v>
      </c>
      <c r="D24" s="4" t="s">
        <v>59</v>
      </c>
      <c r="E24" s="4"/>
      <c r="F24" s="4"/>
      <c r="G24" s="6">
        <f>G25+G26</f>
        <v>264027</v>
      </c>
      <c r="H24" s="6">
        <f>H25+H26</f>
        <v>264027</v>
      </c>
      <c r="I24" s="6">
        <f>I25+I26</f>
        <v>264027</v>
      </c>
      <c r="J24" s="6" t="s">
        <v>313</v>
      </c>
    </row>
    <row r="25" spans="1:10" x14ac:dyDescent="0.15">
      <c r="A25" s="4" t="s">
        <v>359</v>
      </c>
      <c r="B25" s="5" t="s">
        <v>324</v>
      </c>
      <c r="C25" s="4" t="s">
        <v>360</v>
      </c>
      <c r="D25" s="4" t="s">
        <v>59</v>
      </c>
      <c r="E25" s="4"/>
      <c r="F25" s="4"/>
      <c r="G25" s="6">
        <v>264027</v>
      </c>
      <c r="H25" s="6">
        <v>264027</v>
      </c>
      <c r="I25" s="6">
        <v>264027</v>
      </c>
      <c r="J25" s="6" t="s">
        <v>313</v>
      </c>
    </row>
    <row r="26" spans="1:10" x14ac:dyDescent="0.15">
      <c r="A26" s="4" t="s">
        <v>361</v>
      </c>
      <c r="B26" s="5" t="s">
        <v>327</v>
      </c>
      <c r="C26" s="4" t="s">
        <v>362</v>
      </c>
      <c r="D26" s="4" t="s">
        <v>59</v>
      </c>
      <c r="E26" s="4"/>
      <c r="F26" s="4"/>
      <c r="G26" s="6">
        <v>0</v>
      </c>
      <c r="H26" s="6">
        <v>0</v>
      </c>
      <c r="I26" s="6">
        <v>0</v>
      </c>
      <c r="J26" s="6" t="s">
        <v>313</v>
      </c>
    </row>
    <row r="27" spans="1:10" ht="42" x14ac:dyDescent="0.15">
      <c r="A27" s="4" t="s">
        <v>363</v>
      </c>
      <c r="B27" s="5" t="s">
        <v>364</v>
      </c>
      <c r="C27" s="4" t="s">
        <v>365</v>
      </c>
      <c r="D27" s="4" t="s">
        <v>59</v>
      </c>
      <c r="E27" s="4"/>
      <c r="F27" s="4"/>
      <c r="G27" s="6">
        <f>G28+G29+G30</f>
        <v>4764527</v>
      </c>
      <c r="H27" s="6">
        <f>H28+H29+H30</f>
        <v>6581099</v>
      </c>
      <c r="I27" s="6">
        <f>I28+I29+I30</f>
        <v>5102737</v>
      </c>
      <c r="J27" s="6" t="s">
        <v>313</v>
      </c>
    </row>
    <row r="28" spans="1:10" x14ac:dyDescent="0.15">
      <c r="A28" s="4" t="s">
        <v>366</v>
      </c>
      <c r="B28" s="5" t="s">
        <v>367</v>
      </c>
      <c r="C28" s="4" t="s">
        <v>368</v>
      </c>
      <c r="D28" s="4" t="s">
        <v>369</v>
      </c>
      <c r="E28" s="4"/>
      <c r="F28" s="4"/>
      <c r="G28" s="6">
        <v>4764527</v>
      </c>
      <c r="H28" s="6">
        <v>0</v>
      </c>
      <c r="I28" s="6">
        <v>0</v>
      </c>
      <c r="J28" s="6" t="s">
        <v>313</v>
      </c>
    </row>
    <row r="29" spans="1:10" x14ac:dyDescent="0.15">
      <c r="A29" s="4" t="s">
        <v>370</v>
      </c>
      <c r="B29" s="5" t="s">
        <v>367</v>
      </c>
      <c r="C29" s="4" t="s">
        <v>371</v>
      </c>
      <c r="D29" s="4" t="s">
        <v>372</v>
      </c>
      <c r="E29" s="4"/>
      <c r="F29" s="4"/>
      <c r="G29" s="6">
        <v>0</v>
      </c>
      <c r="H29" s="6">
        <v>6581099</v>
      </c>
      <c r="I29" s="6">
        <v>0</v>
      </c>
      <c r="J29" s="6" t="s">
        <v>313</v>
      </c>
    </row>
    <row r="30" spans="1:10" x14ac:dyDescent="0.15">
      <c r="A30" s="4" t="s">
        <v>373</v>
      </c>
      <c r="B30" s="5" t="s">
        <v>367</v>
      </c>
      <c r="C30" s="4" t="s">
        <v>374</v>
      </c>
      <c r="D30" s="4" t="s">
        <v>375</v>
      </c>
      <c r="E30" s="4"/>
      <c r="F30" s="4"/>
      <c r="G30" s="6">
        <v>0</v>
      </c>
      <c r="H30" s="6">
        <v>0</v>
      </c>
      <c r="I30" s="6">
        <v>5102737</v>
      </c>
      <c r="J30" s="6" t="s">
        <v>313</v>
      </c>
    </row>
    <row r="31" spans="1:10" ht="42" x14ac:dyDescent="0.15">
      <c r="A31" s="4" t="s">
        <v>376</v>
      </c>
      <c r="B31" s="5" t="s">
        <v>377</v>
      </c>
      <c r="C31" s="4" t="s">
        <v>378</v>
      </c>
      <c r="D31" s="4" t="s">
        <v>59</v>
      </c>
      <c r="E31" s="4"/>
      <c r="F31" s="4"/>
      <c r="G31" s="6">
        <f>G32+G33+G34</f>
        <v>0</v>
      </c>
      <c r="H31" s="6">
        <f>H32+H33+H34</f>
        <v>0</v>
      </c>
      <c r="I31" s="6">
        <f>I32+I33+I34</f>
        <v>0</v>
      </c>
      <c r="J31" s="6" t="s">
        <v>313</v>
      </c>
    </row>
    <row r="32" spans="1:10" x14ac:dyDescent="0.15">
      <c r="A32" s="4" t="s">
        <v>379</v>
      </c>
      <c r="B32" s="5" t="s">
        <v>367</v>
      </c>
      <c r="C32" s="4" t="s">
        <v>380</v>
      </c>
      <c r="D32" s="4" t="s">
        <v>369</v>
      </c>
      <c r="E32" s="4"/>
      <c r="F32" s="4"/>
      <c r="G32" s="6">
        <v>0</v>
      </c>
      <c r="H32" s="6">
        <v>0</v>
      </c>
      <c r="I32" s="6">
        <v>0</v>
      </c>
      <c r="J32" s="6" t="s">
        <v>313</v>
      </c>
    </row>
    <row r="33" spans="1:10" x14ac:dyDescent="0.15">
      <c r="A33" s="4" t="s">
        <v>381</v>
      </c>
      <c r="B33" s="5" t="s">
        <v>367</v>
      </c>
      <c r="C33" s="4" t="s">
        <v>382</v>
      </c>
      <c r="D33" s="4" t="s">
        <v>372</v>
      </c>
      <c r="E33" s="4"/>
      <c r="F33" s="4"/>
      <c r="G33" s="6">
        <v>0</v>
      </c>
      <c r="H33" s="6">
        <v>0</v>
      </c>
      <c r="I33" s="6">
        <v>0</v>
      </c>
      <c r="J33" s="6" t="s">
        <v>313</v>
      </c>
    </row>
    <row r="34" spans="1:10" x14ac:dyDescent="0.15">
      <c r="A34" s="4" t="s">
        <v>383</v>
      </c>
      <c r="B34" s="5" t="s">
        <v>367</v>
      </c>
      <c r="C34" s="4" t="s">
        <v>384</v>
      </c>
      <c r="D34" s="4" t="s">
        <v>375</v>
      </c>
      <c r="E34" s="4"/>
      <c r="F34" s="4"/>
      <c r="G34" s="6">
        <v>0</v>
      </c>
      <c r="H34" s="6">
        <v>0</v>
      </c>
      <c r="I34" s="6">
        <v>0</v>
      </c>
      <c r="J34" s="6" t="s">
        <v>313</v>
      </c>
    </row>
    <row r="35" spans="1:10" ht="15" customHeight="1" x14ac:dyDescent="0.15"/>
    <row r="36" spans="1:10" ht="39.950000000000003" customHeight="1" x14ac:dyDescent="0.15">
      <c r="A36" s="26" t="s">
        <v>385</v>
      </c>
      <c r="B36" s="26"/>
      <c r="C36" s="21"/>
      <c r="D36" s="21"/>
      <c r="E36" s="1"/>
      <c r="F36" s="21"/>
      <c r="G36" s="21"/>
    </row>
    <row r="37" spans="1:10" ht="20.100000000000001" customHeight="1" x14ac:dyDescent="0.15">
      <c r="C37" s="23" t="s">
        <v>386</v>
      </c>
      <c r="D37" s="23"/>
      <c r="E37" s="7" t="s">
        <v>6</v>
      </c>
      <c r="F37" s="23" t="s">
        <v>7</v>
      </c>
      <c r="G37" s="23"/>
    </row>
    <row r="38" spans="1:10" ht="15" customHeight="1" x14ac:dyDescent="0.15"/>
    <row r="39" spans="1:10" ht="39.950000000000003" customHeight="1" x14ac:dyDescent="0.15">
      <c r="A39" s="26" t="s">
        <v>387</v>
      </c>
      <c r="B39" s="26"/>
      <c r="C39" s="21"/>
      <c r="D39" s="21"/>
      <c r="E39" s="1"/>
      <c r="F39" s="21"/>
      <c r="G39" s="21"/>
    </row>
    <row r="40" spans="1:10" ht="20.100000000000001" customHeight="1" x14ac:dyDescent="0.15">
      <c r="C40" s="23" t="s">
        <v>386</v>
      </c>
      <c r="D40" s="23"/>
      <c r="E40" s="7" t="s">
        <v>388</v>
      </c>
      <c r="F40" s="23" t="s">
        <v>389</v>
      </c>
      <c r="G40" s="23"/>
    </row>
    <row r="41" spans="1:10" ht="20.100000000000001" customHeight="1" x14ac:dyDescent="0.15">
      <c r="A41" s="23" t="s">
        <v>390</v>
      </c>
      <c r="B41" s="23"/>
    </row>
    <row r="42" spans="1:10" ht="15" customHeight="1" x14ac:dyDescent="0.15"/>
    <row r="43" spans="1:10" ht="20.100000000000001" customHeight="1" x14ac:dyDescent="0.15">
      <c r="A43" s="25" t="s">
        <v>391</v>
      </c>
      <c r="B43" s="25"/>
      <c r="C43" s="25"/>
      <c r="D43" s="25"/>
      <c r="E43" s="25"/>
    </row>
    <row r="44" spans="1:10" ht="39.950000000000003" customHeight="1" x14ac:dyDescent="0.15">
      <c r="A44" s="21" t="s">
        <v>1</v>
      </c>
      <c r="B44" s="21"/>
      <c r="C44" s="21"/>
      <c r="D44" s="21"/>
      <c r="E44" s="21"/>
    </row>
    <row r="45" spans="1:10" ht="20.100000000000001" customHeight="1" x14ac:dyDescent="0.15">
      <c r="A45" s="23" t="s">
        <v>392</v>
      </c>
      <c r="B45" s="23"/>
      <c r="C45" s="23"/>
      <c r="D45" s="23"/>
      <c r="E45" s="23"/>
    </row>
    <row r="46" spans="1:10" ht="15" customHeight="1" x14ac:dyDescent="0.15"/>
    <row r="47" spans="1:10" ht="39.950000000000003" customHeight="1" x14ac:dyDescent="0.15">
      <c r="A47" s="21"/>
      <c r="B47" s="21"/>
      <c r="C47" s="21" t="s">
        <v>393</v>
      </c>
      <c r="D47" s="21"/>
      <c r="E47" s="21"/>
    </row>
    <row r="48" spans="1:10" ht="20.100000000000001" customHeight="1" x14ac:dyDescent="0.15">
      <c r="A48" s="23" t="s">
        <v>6</v>
      </c>
      <c r="B48" s="23"/>
      <c r="C48" s="23" t="s">
        <v>7</v>
      </c>
      <c r="D48" s="23"/>
      <c r="E48" s="23"/>
    </row>
    <row r="49" spans="1:2" ht="20.100000000000001" customHeight="1" x14ac:dyDescent="0.15">
      <c r="A49" s="23" t="s">
        <v>390</v>
      </c>
      <c r="B49" s="23"/>
    </row>
    <row r="50" spans="1:2" ht="20.100000000000001" customHeight="1" x14ac:dyDescent="0.15">
      <c r="A50" s="8" t="s">
        <v>394</v>
      </c>
    </row>
  </sheetData>
  <sheetProtection password="D612" sheet="1" objects="1" scenarios="1"/>
  <mergeCells count="27"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6" t="s">
        <v>395</v>
      </c>
      <c r="B2" s="26"/>
      <c r="C2" s="28" t="s">
        <v>130</v>
      </c>
      <c r="D2" s="28"/>
      <c r="E2" s="28"/>
      <c r="F2" s="28"/>
      <c r="G2" s="28"/>
      <c r="H2" s="28"/>
      <c r="I2" s="28"/>
      <c r="J2" s="28"/>
    </row>
    <row r="3" spans="1:10" ht="24.95" customHeight="1" x14ac:dyDescent="0.15">
      <c r="A3" s="26" t="s">
        <v>396</v>
      </c>
      <c r="B3" s="26"/>
      <c r="C3" s="28" t="s">
        <v>397</v>
      </c>
      <c r="D3" s="28"/>
      <c r="E3" s="28"/>
      <c r="F3" s="28"/>
      <c r="G3" s="28"/>
      <c r="H3" s="28"/>
      <c r="I3" s="28"/>
      <c r="J3" s="28"/>
    </row>
    <row r="4" spans="1:10" ht="24.95" customHeight="1" x14ac:dyDescent="0.15">
      <c r="A4" s="26" t="s">
        <v>398</v>
      </c>
      <c r="B4" s="26"/>
      <c r="C4" s="28" t="s">
        <v>369</v>
      </c>
      <c r="D4" s="28"/>
      <c r="E4" s="28"/>
      <c r="F4" s="28"/>
      <c r="G4" s="28"/>
      <c r="H4" s="28"/>
      <c r="I4" s="28"/>
      <c r="J4" s="28"/>
    </row>
    <row r="5" spans="1:10" ht="24.95" customHeight="1" x14ac:dyDescent="0.15">
      <c r="A5" s="23" t="s">
        <v>399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24.95" customHeight="1" x14ac:dyDescent="0.15"/>
    <row r="7" spans="1:10" ht="50.1" customHeight="1" x14ac:dyDescent="0.15">
      <c r="A7" s="17" t="s">
        <v>303</v>
      </c>
      <c r="B7" s="17" t="s">
        <v>400</v>
      </c>
      <c r="C7" s="17" t="s">
        <v>401</v>
      </c>
      <c r="D7" s="17" t="s">
        <v>402</v>
      </c>
      <c r="E7" s="17"/>
      <c r="F7" s="17"/>
      <c r="G7" s="17"/>
      <c r="H7" s="17" t="s">
        <v>403</v>
      </c>
      <c r="I7" s="17" t="s">
        <v>404</v>
      </c>
      <c r="J7" s="17" t="s">
        <v>405</v>
      </c>
    </row>
    <row r="8" spans="1:10" ht="50.1" customHeight="1" x14ac:dyDescent="0.15">
      <c r="A8" s="17"/>
      <c r="B8" s="17"/>
      <c r="C8" s="17"/>
      <c r="D8" s="17" t="s">
        <v>406</v>
      </c>
      <c r="E8" s="17" t="s">
        <v>58</v>
      </c>
      <c r="F8" s="17"/>
      <c r="G8" s="17"/>
      <c r="H8" s="17"/>
      <c r="I8" s="17"/>
      <c r="J8" s="17"/>
    </row>
    <row r="9" spans="1:10" ht="50.1" customHeight="1" x14ac:dyDescent="0.15">
      <c r="A9" s="17"/>
      <c r="B9" s="17"/>
      <c r="C9" s="17"/>
      <c r="D9" s="17"/>
      <c r="E9" s="4" t="s">
        <v>407</v>
      </c>
      <c r="F9" s="4" t="s">
        <v>408</v>
      </c>
      <c r="G9" s="4" t="s">
        <v>409</v>
      </c>
      <c r="H9" s="17"/>
      <c r="I9" s="17"/>
      <c r="J9" s="17"/>
    </row>
    <row r="10" spans="1:10" ht="24.95" customHeight="1" x14ac:dyDescent="0.15">
      <c r="A10" s="4" t="s">
        <v>310</v>
      </c>
      <c r="B10" s="4" t="s">
        <v>410</v>
      </c>
      <c r="C10" s="4" t="s">
        <v>411</v>
      </c>
      <c r="D10" s="4" t="s">
        <v>412</v>
      </c>
      <c r="E10" s="4" t="s">
        <v>413</v>
      </c>
      <c r="F10" s="4" t="s">
        <v>414</v>
      </c>
      <c r="G10" s="4" t="s">
        <v>415</v>
      </c>
      <c r="H10" s="4" t="s">
        <v>416</v>
      </c>
      <c r="I10" s="4" t="s">
        <v>417</v>
      </c>
      <c r="J10" s="4" t="s">
        <v>418</v>
      </c>
    </row>
    <row r="11" spans="1:10" ht="21" x14ac:dyDescent="0.15">
      <c r="A11" s="4" t="s">
        <v>310</v>
      </c>
      <c r="B11" s="5" t="s">
        <v>419</v>
      </c>
      <c r="C11" s="6">
        <v>1</v>
      </c>
      <c r="D11" s="6">
        <v>74858.823659999995</v>
      </c>
      <c r="E11" s="6">
        <v>59120.74</v>
      </c>
      <c r="F11" s="6">
        <v>0</v>
      </c>
      <c r="G11" s="6">
        <v>15738.08366</v>
      </c>
      <c r="H11" s="6"/>
      <c r="I11" s="6">
        <v>1</v>
      </c>
      <c r="J11" s="6">
        <v>898305.88</v>
      </c>
    </row>
    <row r="12" spans="1:10" ht="31.5" x14ac:dyDescent="0.15">
      <c r="A12" s="4" t="s">
        <v>410</v>
      </c>
      <c r="B12" s="5" t="s">
        <v>420</v>
      </c>
      <c r="C12" s="6">
        <v>1</v>
      </c>
      <c r="D12" s="6">
        <v>41371.025000000001</v>
      </c>
      <c r="E12" s="6">
        <v>37971.85</v>
      </c>
      <c r="F12" s="6">
        <v>0</v>
      </c>
      <c r="G12" s="6">
        <v>3399.1750000000002</v>
      </c>
      <c r="H12" s="6"/>
      <c r="I12" s="6">
        <v>1</v>
      </c>
      <c r="J12" s="6">
        <v>496452.3</v>
      </c>
    </row>
    <row r="13" spans="1:10" ht="21" x14ac:dyDescent="0.15">
      <c r="A13" s="4" t="s">
        <v>411</v>
      </c>
      <c r="B13" s="5" t="s">
        <v>421</v>
      </c>
      <c r="C13" s="6">
        <v>1</v>
      </c>
      <c r="D13" s="6">
        <v>46889.915000000001</v>
      </c>
      <c r="E13" s="6">
        <v>42217.15</v>
      </c>
      <c r="F13" s="6">
        <v>0</v>
      </c>
      <c r="G13" s="6">
        <v>4672.7650000000003</v>
      </c>
      <c r="H13" s="6"/>
      <c r="I13" s="6">
        <v>1</v>
      </c>
      <c r="J13" s="6">
        <v>562678.98</v>
      </c>
    </row>
    <row r="14" spans="1:10" x14ac:dyDescent="0.15">
      <c r="A14" s="4" t="s">
        <v>412</v>
      </c>
      <c r="B14" s="5" t="s">
        <v>422</v>
      </c>
      <c r="C14" s="6">
        <v>1</v>
      </c>
      <c r="D14" s="6">
        <v>60947.451999999997</v>
      </c>
      <c r="E14" s="6">
        <v>53030.64</v>
      </c>
      <c r="F14" s="6">
        <v>0</v>
      </c>
      <c r="G14" s="6">
        <v>7916.8119999999999</v>
      </c>
      <c r="H14" s="6"/>
      <c r="I14" s="6">
        <v>1</v>
      </c>
      <c r="J14" s="6">
        <v>731369.42</v>
      </c>
    </row>
    <row r="15" spans="1:10" ht="21" x14ac:dyDescent="0.15">
      <c r="A15" s="4" t="s">
        <v>413</v>
      </c>
      <c r="B15" s="5" t="s">
        <v>423</v>
      </c>
      <c r="C15" s="6">
        <v>1</v>
      </c>
      <c r="D15" s="6">
        <v>40914.18</v>
      </c>
      <c r="E15" s="6">
        <v>37620.43</v>
      </c>
      <c r="F15" s="6">
        <v>0</v>
      </c>
      <c r="G15" s="6">
        <v>3293.75</v>
      </c>
      <c r="H15" s="6"/>
      <c r="I15" s="6">
        <v>1</v>
      </c>
      <c r="J15" s="6">
        <v>490970.16</v>
      </c>
    </row>
    <row r="16" spans="1:10" x14ac:dyDescent="0.15">
      <c r="A16" s="4" t="s">
        <v>414</v>
      </c>
      <c r="B16" s="5" t="s">
        <v>424</v>
      </c>
      <c r="C16" s="6">
        <v>2.5</v>
      </c>
      <c r="D16" s="6">
        <v>32660.67</v>
      </c>
      <c r="E16" s="6">
        <v>29521.279999999999</v>
      </c>
      <c r="F16" s="6">
        <v>0</v>
      </c>
      <c r="G16" s="6">
        <v>3139.39</v>
      </c>
      <c r="H16" s="6"/>
      <c r="I16" s="6">
        <v>1</v>
      </c>
      <c r="J16" s="6">
        <v>979820.1</v>
      </c>
    </row>
    <row r="17" spans="1:10" ht="21" x14ac:dyDescent="0.15">
      <c r="A17" s="4" t="s">
        <v>415</v>
      </c>
      <c r="B17" s="5" t="s">
        <v>425</v>
      </c>
      <c r="C17" s="6">
        <v>1</v>
      </c>
      <c r="D17" s="6">
        <v>54997.18</v>
      </c>
      <c r="E17" s="6">
        <v>48453.51</v>
      </c>
      <c r="F17" s="6">
        <v>0</v>
      </c>
      <c r="G17" s="6">
        <v>6543.67</v>
      </c>
      <c r="H17" s="6"/>
      <c r="I17" s="6">
        <v>1</v>
      </c>
      <c r="J17" s="6">
        <v>659966.16</v>
      </c>
    </row>
    <row r="18" spans="1:10" ht="21" x14ac:dyDescent="0.15">
      <c r="A18" s="4" t="s">
        <v>416</v>
      </c>
      <c r="B18" s="5" t="s">
        <v>426</v>
      </c>
      <c r="C18" s="6">
        <v>4</v>
      </c>
      <c r="D18" s="6">
        <v>25651.789000000001</v>
      </c>
      <c r="E18" s="6">
        <v>22524.05</v>
      </c>
      <c r="F18" s="6">
        <v>0</v>
      </c>
      <c r="G18" s="6">
        <v>3127.739</v>
      </c>
      <c r="H18" s="6"/>
      <c r="I18" s="6">
        <v>1</v>
      </c>
      <c r="J18" s="6">
        <v>1231285.8700000001</v>
      </c>
    </row>
    <row r="19" spans="1:10" x14ac:dyDescent="0.15">
      <c r="A19" s="4" t="s">
        <v>427</v>
      </c>
      <c r="B19" s="5" t="s">
        <v>428</v>
      </c>
      <c r="C19" s="6">
        <v>1</v>
      </c>
      <c r="D19" s="6">
        <v>23309</v>
      </c>
      <c r="E19" s="6">
        <v>17930</v>
      </c>
      <c r="F19" s="6">
        <v>0</v>
      </c>
      <c r="G19" s="6">
        <v>5379</v>
      </c>
      <c r="H19" s="6"/>
      <c r="I19" s="6">
        <v>1</v>
      </c>
      <c r="J19" s="6">
        <v>279708</v>
      </c>
    </row>
    <row r="20" spans="1:10" ht="21" x14ac:dyDescent="0.15">
      <c r="A20" s="4" t="s">
        <v>429</v>
      </c>
      <c r="B20" s="5" t="s">
        <v>430</v>
      </c>
      <c r="C20" s="6">
        <v>0.5</v>
      </c>
      <c r="D20" s="6">
        <v>17930</v>
      </c>
      <c r="E20" s="6">
        <v>17930</v>
      </c>
      <c r="F20" s="6">
        <v>0</v>
      </c>
      <c r="G20" s="6">
        <v>0</v>
      </c>
      <c r="H20" s="6"/>
      <c r="I20" s="6">
        <v>1</v>
      </c>
      <c r="J20" s="6">
        <v>107580</v>
      </c>
    </row>
    <row r="21" spans="1:10" ht="21" x14ac:dyDescent="0.15">
      <c r="A21" s="4" t="s">
        <v>431</v>
      </c>
      <c r="B21" s="5" t="s">
        <v>432</v>
      </c>
      <c r="C21" s="6">
        <v>1</v>
      </c>
      <c r="D21" s="6">
        <v>23309</v>
      </c>
      <c r="E21" s="6">
        <v>17930</v>
      </c>
      <c r="F21" s="6">
        <v>0</v>
      </c>
      <c r="G21" s="6">
        <v>5379</v>
      </c>
      <c r="H21" s="6"/>
      <c r="I21" s="6">
        <v>1</v>
      </c>
      <c r="J21" s="6">
        <v>279708</v>
      </c>
    </row>
    <row r="22" spans="1:10" ht="21" x14ac:dyDescent="0.15">
      <c r="A22" s="4" t="s">
        <v>433</v>
      </c>
      <c r="B22" s="5" t="s">
        <v>434</v>
      </c>
      <c r="C22" s="6">
        <v>1</v>
      </c>
      <c r="D22" s="6">
        <v>23309</v>
      </c>
      <c r="E22" s="6">
        <v>17930</v>
      </c>
      <c r="F22" s="6">
        <v>0</v>
      </c>
      <c r="G22" s="6">
        <v>5379</v>
      </c>
      <c r="H22" s="6"/>
      <c r="I22" s="6">
        <v>1</v>
      </c>
      <c r="J22" s="6">
        <v>279708</v>
      </c>
    </row>
    <row r="23" spans="1:10" ht="31.5" x14ac:dyDescent="0.15">
      <c r="A23" s="4" t="s">
        <v>435</v>
      </c>
      <c r="B23" s="5" t="s">
        <v>436</v>
      </c>
      <c r="C23" s="6">
        <v>1</v>
      </c>
      <c r="D23" s="6">
        <v>17930</v>
      </c>
      <c r="E23" s="6">
        <v>17930</v>
      </c>
      <c r="F23" s="6">
        <v>0</v>
      </c>
      <c r="G23" s="6">
        <v>0</v>
      </c>
      <c r="H23" s="6"/>
      <c r="I23" s="6">
        <v>1</v>
      </c>
      <c r="J23" s="6">
        <v>215160</v>
      </c>
    </row>
    <row r="24" spans="1:10" ht="21" x14ac:dyDescent="0.15">
      <c r="A24" s="4" t="s">
        <v>437</v>
      </c>
      <c r="B24" s="5" t="s">
        <v>438</v>
      </c>
      <c r="C24" s="6">
        <v>2</v>
      </c>
      <c r="D24" s="6">
        <v>18903.158749999999</v>
      </c>
      <c r="E24" s="6">
        <v>17930</v>
      </c>
      <c r="F24" s="6">
        <v>0</v>
      </c>
      <c r="G24" s="6">
        <v>973.15875000000005</v>
      </c>
      <c r="H24" s="6"/>
      <c r="I24" s="6">
        <v>1</v>
      </c>
      <c r="J24" s="6">
        <v>453675.81</v>
      </c>
    </row>
    <row r="25" spans="1:10" ht="21" x14ac:dyDescent="0.15">
      <c r="A25" s="4" t="s">
        <v>439</v>
      </c>
      <c r="B25" s="5" t="s">
        <v>440</v>
      </c>
      <c r="C25" s="6">
        <v>1</v>
      </c>
      <c r="D25" s="6">
        <v>23309</v>
      </c>
      <c r="E25" s="6">
        <v>17930</v>
      </c>
      <c r="F25" s="6">
        <v>0</v>
      </c>
      <c r="G25" s="6">
        <v>5379</v>
      </c>
      <c r="H25" s="6"/>
      <c r="I25" s="6">
        <v>1</v>
      </c>
      <c r="J25" s="6">
        <v>279708</v>
      </c>
    </row>
    <row r="26" spans="1:10" ht="21" x14ac:dyDescent="0.15">
      <c r="A26" s="4" t="s">
        <v>441</v>
      </c>
      <c r="B26" s="5" t="s">
        <v>442</v>
      </c>
      <c r="C26" s="6">
        <v>1</v>
      </c>
      <c r="D26" s="6">
        <v>24901.861000000001</v>
      </c>
      <c r="E26" s="6">
        <v>22229.27</v>
      </c>
      <c r="F26" s="6">
        <v>0</v>
      </c>
      <c r="G26" s="6">
        <v>2672.5909999999999</v>
      </c>
      <c r="H26" s="6"/>
      <c r="I26" s="6">
        <v>1</v>
      </c>
      <c r="J26" s="6">
        <v>298822.33</v>
      </c>
    </row>
    <row r="27" spans="1:10" ht="21" x14ac:dyDescent="0.15">
      <c r="A27" s="4" t="s">
        <v>443</v>
      </c>
      <c r="B27" s="5" t="s">
        <v>444</v>
      </c>
      <c r="C27" s="6">
        <v>0.5</v>
      </c>
      <c r="D27" s="6">
        <v>25107.96</v>
      </c>
      <c r="E27" s="6">
        <v>25107.96</v>
      </c>
      <c r="F27" s="6">
        <v>0</v>
      </c>
      <c r="G27" s="6">
        <v>0</v>
      </c>
      <c r="H27" s="6"/>
      <c r="I27" s="6">
        <v>1</v>
      </c>
      <c r="J27" s="6">
        <v>150647.76</v>
      </c>
    </row>
    <row r="28" spans="1:10" ht="24.95" customHeight="1" x14ac:dyDescent="0.15">
      <c r="A28" s="27" t="s">
        <v>445</v>
      </c>
      <c r="B28" s="27"/>
      <c r="C28" s="9" t="s">
        <v>313</v>
      </c>
      <c r="D28" s="9">
        <f>SUBTOTAL(9,D11:D27)</f>
        <v>576300.01440999995</v>
      </c>
      <c r="E28" s="9" t="s">
        <v>313</v>
      </c>
      <c r="F28" s="9" t="s">
        <v>313</v>
      </c>
      <c r="G28" s="9" t="s">
        <v>313</v>
      </c>
      <c r="H28" s="9" t="s">
        <v>313</v>
      </c>
      <c r="I28" s="9" t="s">
        <v>313</v>
      </c>
      <c r="J28" s="9">
        <f>SUBTOTAL(9,J11:J27)</f>
        <v>8395566.7699999996</v>
      </c>
    </row>
    <row r="29" spans="1:10" ht="24.95" customHeight="1" x14ac:dyDescent="0.15"/>
    <row r="30" spans="1:10" ht="24.95" customHeight="1" x14ac:dyDescent="0.15">
      <c r="A30" s="26" t="s">
        <v>395</v>
      </c>
      <c r="B30" s="26"/>
      <c r="C30" s="28" t="s">
        <v>130</v>
      </c>
      <c r="D30" s="28"/>
      <c r="E30" s="28"/>
      <c r="F30" s="28"/>
      <c r="G30" s="28"/>
      <c r="H30" s="28"/>
      <c r="I30" s="28"/>
      <c r="J30" s="28"/>
    </row>
    <row r="31" spans="1:10" ht="24.95" customHeight="1" x14ac:dyDescent="0.15">
      <c r="A31" s="26" t="s">
        <v>396</v>
      </c>
      <c r="B31" s="26"/>
      <c r="C31" s="28" t="s">
        <v>446</v>
      </c>
      <c r="D31" s="28"/>
      <c r="E31" s="28"/>
      <c r="F31" s="28"/>
      <c r="G31" s="28"/>
      <c r="H31" s="28"/>
      <c r="I31" s="28"/>
      <c r="J31" s="28"/>
    </row>
    <row r="32" spans="1:10" ht="24.95" customHeight="1" x14ac:dyDescent="0.15">
      <c r="A32" s="26" t="s">
        <v>398</v>
      </c>
      <c r="B32" s="26"/>
      <c r="C32" s="28" t="s">
        <v>369</v>
      </c>
      <c r="D32" s="28"/>
      <c r="E32" s="28"/>
      <c r="F32" s="28"/>
      <c r="G32" s="28"/>
      <c r="H32" s="28"/>
      <c r="I32" s="28"/>
      <c r="J32" s="28"/>
    </row>
    <row r="33" spans="1:10" ht="24.95" customHeight="1" x14ac:dyDescent="0.15">
      <c r="A33" s="23" t="s">
        <v>399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24.95" customHeight="1" x14ac:dyDescent="0.15"/>
    <row r="35" spans="1:10" ht="50.1" customHeight="1" x14ac:dyDescent="0.15">
      <c r="A35" s="17" t="s">
        <v>303</v>
      </c>
      <c r="B35" s="17" t="s">
        <v>400</v>
      </c>
      <c r="C35" s="17" t="s">
        <v>401</v>
      </c>
      <c r="D35" s="17" t="s">
        <v>402</v>
      </c>
      <c r="E35" s="17"/>
      <c r="F35" s="17"/>
      <c r="G35" s="17"/>
      <c r="H35" s="17" t="s">
        <v>403</v>
      </c>
      <c r="I35" s="17" t="s">
        <v>404</v>
      </c>
      <c r="J35" s="17" t="s">
        <v>405</v>
      </c>
    </row>
    <row r="36" spans="1:10" ht="50.1" customHeight="1" x14ac:dyDescent="0.15">
      <c r="A36" s="17"/>
      <c r="B36" s="17"/>
      <c r="C36" s="17"/>
      <c r="D36" s="17" t="s">
        <v>406</v>
      </c>
      <c r="E36" s="17" t="s">
        <v>58</v>
      </c>
      <c r="F36" s="17"/>
      <c r="G36" s="17"/>
      <c r="H36" s="17"/>
      <c r="I36" s="17"/>
      <c r="J36" s="17"/>
    </row>
    <row r="37" spans="1:10" ht="50.1" customHeight="1" x14ac:dyDescent="0.15">
      <c r="A37" s="17"/>
      <c r="B37" s="17"/>
      <c r="C37" s="17"/>
      <c r="D37" s="17"/>
      <c r="E37" s="4" t="s">
        <v>407</v>
      </c>
      <c r="F37" s="4" t="s">
        <v>408</v>
      </c>
      <c r="G37" s="4" t="s">
        <v>409</v>
      </c>
      <c r="H37" s="17"/>
      <c r="I37" s="17"/>
      <c r="J37" s="17"/>
    </row>
    <row r="38" spans="1:10" ht="24.95" customHeight="1" x14ac:dyDescent="0.15">
      <c r="A38" s="4" t="s">
        <v>310</v>
      </c>
      <c r="B38" s="4" t="s">
        <v>410</v>
      </c>
      <c r="C38" s="4" t="s">
        <v>411</v>
      </c>
      <c r="D38" s="4" t="s">
        <v>412</v>
      </c>
      <c r="E38" s="4" t="s">
        <v>413</v>
      </c>
      <c r="F38" s="4" t="s">
        <v>414</v>
      </c>
      <c r="G38" s="4" t="s">
        <v>415</v>
      </c>
      <c r="H38" s="4" t="s">
        <v>416</v>
      </c>
      <c r="I38" s="4" t="s">
        <v>417</v>
      </c>
      <c r="J38" s="4" t="s">
        <v>418</v>
      </c>
    </row>
    <row r="39" spans="1:10" ht="21" x14ac:dyDescent="0.15">
      <c r="A39" s="4" t="s">
        <v>310</v>
      </c>
      <c r="B39" s="5" t="s">
        <v>419</v>
      </c>
      <c r="C39" s="6">
        <v>1</v>
      </c>
      <c r="D39" s="6">
        <v>1982.5833299999999</v>
      </c>
      <c r="E39" s="6">
        <v>0</v>
      </c>
      <c r="F39" s="6">
        <v>0</v>
      </c>
      <c r="G39" s="6">
        <v>1982.5833299999999</v>
      </c>
      <c r="H39" s="6"/>
      <c r="I39" s="6">
        <v>1</v>
      </c>
      <c r="J39" s="6">
        <v>23791</v>
      </c>
    </row>
    <row r="40" spans="1:10" ht="31.5" x14ac:dyDescent="0.15">
      <c r="A40" s="4" t="s">
        <v>410</v>
      </c>
      <c r="B40" s="5" t="s">
        <v>420</v>
      </c>
      <c r="C40" s="6">
        <v>1</v>
      </c>
      <c r="D40" s="6">
        <v>1982.5833299999999</v>
      </c>
      <c r="E40" s="6">
        <v>0</v>
      </c>
      <c r="F40" s="6">
        <v>0</v>
      </c>
      <c r="G40" s="6">
        <v>1982.5833299999999</v>
      </c>
      <c r="H40" s="6"/>
      <c r="I40" s="6">
        <v>1</v>
      </c>
      <c r="J40" s="6">
        <v>23791</v>
      </c>
    </row>
    <row r="41" spans="1:10" ht="21" x14ac:dyDescent="0.15">
      <c r="A41" s="4" t="s">
        <v>411</v>
      </c>
      <c r="B41" s="5" t="s">
        <v>421</v>
      </c>
      <c r="C41" s="6">
        <v>1</v>
      </c>
      <c r="D41" s="6">
        <v>1982.5833299999999</v>
      </c>
      <c r="E41" s="6">
        <v>0</v>
      </c>
      <c r="F41" s="6">
        <v>0</v>
      </c>
      <c r="G41" s="6">
        <v>1982.5833299999999</v>
      </c>
      <c r="H41" s="6"/>
      <c r="I41" s="6">
        <v>1</v>
      </c>
      <c r="J41" s="6">
        <v>23791</v>
      </c>
    </row>
    <row r="42" spans="1:10" x14ac:dyDescent="0.15">
      <c r="A42" s="4" t="s">
        <v>412</v>
      </c>
      <c r="B42" s="5" t="s">
        <v>422</v>
      </c>
      <c r="C42" s="6">
        <v>1</v>
      </c>
      <c r="D42" s="6">
        <v>1982.5</v>
      </c>
      <c r="E42" s="6">
        <v>0</v>
      </c>
      <c r="F42" s="6">
        <v>0</v>
      </c>
      <c r="G42" s="6">
        <v>1982.5</v>
      </c>
      <c r="H42" s="6"/>
      <c r="I42" s="6">
        <v>1</v>
      </c>
      <c r="J42" s="6">
        <v>23790</v>
      </c>
    </row>
    <row r="43" spans="1:10" ht="21" x14ac:dyDescent="0.15">
      <c r="A43" s="4" t="s">
        <v>413</v>
      </c>
      <c r="B43" s="5" t="s">
        <v>423</v>
      </c>
      <c r="C43" s="6">
        <v>1</v>
      </c>
      <c r="D43" s="6">
        <v>1982.5833299999999</v>
      </c>
      <c r="E43" s="6">
        <v>0</v>
      </c>
      <c r="F43" s="6">
        <v>0</v>
      </c>
      <c r="G43" s="6">
        <v>1982.5833299999999</v>
      </c>
      <c r="H43" s="6"/>
      <c r="I43" s="6">
        <v>1</v>
      </c>
      <c r="J43" s="6">
        <v>23791</v>
      </c>
    </row>
    <row r="44" spans="1:10" x14ac:dyDescent="0.15">
      <c r="A44" s="4" t="s">
        <v>414</v>
      </c>
      <c r="B44" s="5" t="s">
        <v>424</v>
      </c>
      <c r="C44" s="6">
        <v>2.5</v>
      </c>
      <c r="D44" s="6">
        <v>1982.4</v>
      </c>
      <c r="E44" s="6">
        <v>0</v>
      </c>
      <c r="F44" s="6">
        <v>0</v>
      </c>
      <c r="G44" s="6">
        <v>1982.4</v>
      </c>
      <c r="H44" s="6"/>
      <c r="I44" s="6">
        <v>1</v>
      </c>
      <c r="J44" s="6">
        <v>59472</v>
      </c>
    </row>
    <row r="45" spans="1:10" ht="21" x14ac:dyDescent="0.15">
      <c r="A45" s="4" t="s">
        <v>415</v>
      </c>
      <c r="B45" s="5" t="s">
        <v>425</v>
      </c>
      <c r="C45" s="6">
        <v>1</v>
      </c>
      <c r="D45" s="6">
        <v>1982.5833299999999</v>
      </c>
      <c r="E45" s="6">
        <v>0</v>
      </c>
      <c r="F45" s="6">
        <v>0</v>
      </c>
      <c r="G45" s="6">
        <v>1982.5833299999999</v>
      </c>
      <c r="H45" s="6"/>
      <c r="I45" s="6">
        <v>1</v>
      </c>
      <c r="J45" s="6">
        <v>23791</v>
      </c>
    </row>
    <row r="46" spans="1:10" ht="21" x14ac:dyDescent="0.15">
      <c r="A46" s="4" t="s">
        <v>416</v>
      </c>
      <c r="B46" s="5" t="s">
        <v>426</v>
      </c>
      <c r="C46" s="6">
        <v>4</v>
      </c>
      <c r="D46" s="6">
        <v>2178.5958300000002</v>
      </c>
      <c r="E46" s="6">
        <v>0</v>
      </c>
      <c r="F46" s="6">
        <v>0</v>
      </c>
      <c r="G46" s="6">
        <v>2178.5958300000002</v>
      </c>
      <c r="H46" s="6"/>
      <c r="I46" s="6">
        <v>1</v>
      </c>
      <c r="J46" s="6">
        <v>104572.6</v>
      </c>
    </row>
    <row r="47" spans="1:10" x14ac:dyDescent="0.15">
      <c r="A47" s="4" t="s">
        <v>427</v>
      </c>
      <c r="B47" s="5" t="s">
        <v>428</v>
      </c>
      <c r="C47" s="6">
        <v>1</v>
      </c>
      <c r="D47" s="6">
        <v>1982.5833299999999</v>
      </c>
      <c r="E47" s="6">
        <v>0</v>
      </c>
      <c r="F47" s="6">
        <v>0</v>
      </c>
      <c r="G47" s="6">
        <v>1982.5833299999999</v>
      </c>
      <c r="H47" s="6"/>
      <c r="I47" s="6">
        <v>1</v>
      </c>
      <c r="J47" s="6">
        <v>23791</v>
      </c>
    </row>
    <row r="48" spans="1:10" ht="21" x14ac:dyDescent="0.15">
      <c r="A48" s="4" t="s">
        <v>429</v>
      </c>
      <c r="B48" s="5" t="s">
        <v>430</v>
      </c>
      <c r="C48" s="6">
        <v>0.5</v>
      </c>
      <c r="D48" s="6">
        <v>1982.5833299999999</v>
      </c>
      <c r="E48" s="6">
        <v>0</v>
      </c>
      <c r="F48" s="6">
        <v>0</v>
      </c>
      <c r="G48" s="6">
        <v>1982.5833299999999</v>
      </c>
      <c r="H48" s="6"/>
      <c r="I48" s="6">
        <v>1</v>
      </c>
      <c r="J48" s="6">
        <v>11895.5</v>
      </c>
    </row>
    <row r="49" spans="1:10" ht="21" x14ac:dyDescent="0.15">
      <c r="A49" s="4" t="s">
        <v>431</v>
      </c>
      <c r="B49" s="5" t="s">
        <v>432</v>
      </c>
      <c r="C49" s="6">
        <v>1</v>
      </c>
      <c r="D49" s="6">
        <v>1982.5833299999999</v>
      </c>
      <c r="E49" s="6">
        <v>0</v>
      </c>
      <c r="F49" s="6">
        <v>0</v>
      </c>
      <c r="G49" s="6">
        <v>1982.5833299999999</v>
      </c>
      <c r="H49" s="6"/>
      <c r="I49" s="6">
        <v>1</v>
      </c>
      <c r="J49" s="6">
        <v>23791</v>
      </c>
    </row>
    <row r="50" spans="1:10" ht="21" x14ac:dyDescent="0.15">
      <c r="A50" s="4" t="s">
        <v>433</v>
      </c>
      <c r="B50" s="5" t="s">
        <v>434</v>
      </c>
      <c r="C50" s="6">
        <v>1</v>
      </c>
      <c r="D50" s="6">
        <v>2206.5933300000002</v>
      </c>
      <c r="E50" s="6">
        <v>0</v>
      </c>
      <c r="F50" s="6">
        <v>0</v>
      </c>
      <c r="G50" s="6">
        <v>2206.5933300000002</v>
      </c>
      <c r="H50" s="6"/>
      <c r="I50" s="6">
        <v>1</v>
      </c>
      <c r="J50" s="6">
        <v>26479.119999999999</v>
      </c>
    </row>
    <row r="51" spans="1:10" ht="31.5" x14ac:dyDescent="0.15">
      <c r="A51" s="4" t="s">
        <v>435</v>
      </c>
      <c r="B51" s="5" t="s">
        <v>436</v>
      </c>
      <c r="C51" s="6">
        <v>1</v>
      </c>
      <c r="D51" s="6">
        <v>1982.5833299999999</v>
      </c>
      <c r="E51" s="6">
        <v>0</v>
      </c>
      <c r="F51" s="6">
        <v>0</v>
      </c>
      <c r="G51" s="6">
        <v>1982.5833299999999</v>
      </c>
      <c r="H51" s="6"/>
      <c r="I51" s="6">
        <v>1</v>
      </c>
      <c r="J51" s="6">
        <v>23791</v>
      </c>
    </row>
    <row r="52" spans="1:10" ht="21" x14ac:dyDescent="0.15">
      <c r="A52" s="4" t="s">
        <v>437</v>
      </c>
      <c r="B52" s="5" t="s">
        <v>438</v>
      </c>
      <c r="C52" s="6">
        <v>2</v>
      </c>
      <c r="D52" s="6">
        <v>1982.5833299999999</v>
      </c>
      <c r="E52" s="6">
        <v>0</v>
      </c>
      <c r="F52" s="6">
        <v>0</v>
      </c>
      <c r="G52" s="6">
        <v>1982.5833299999999</v>
      </c>
      <c r="H52" s="6"/>
      <c r="I52" s="6">
        <v>1</v>
      </c>
      <c r="J52" s="6">
        <v>47582</v>
      </c>
    </row>
    <row r="53" spans="1:10" ht="21" x14ac:dyDescent="0.15">
      <c r="A53" s="4" t="s">
        <v>439</v>
      </c>
      <c r="B53" s="5" t="s">
        <v>440</v>
      </c>
      <c r="C53" s="6">
        <v>1</v>
      </c>
      <c r="D53" s="6">
        <v>1982.5833299999999</v>
      </c>
      <c r="E53" s="6">
        <v>0</v>
      </c>
      <c r="F53" s="6">
        <v>0</v>
      </c>
      <c r="G53" s="6">
        <v>1982.5833299999999</v>
      </c>
      <c r="H53" s="6"/>
      <c r="I53" s="6">
        <v>1</v>
      </c>
      <c r="J53" s="6">
        <v>23791</v>
      </c>
    </row>
    <row r="54" spans="1:10" ht="21" x14ac:dyDescent="0.15">
      <c r="A54" s="4" t="s">
        <v>441</v>
      </c>
      <c r="B54" s="5" t="s">
        <v>442</v>
      </c>
      <c r="C54" s="6">
        <v>1</v>
      </c>
      <c r="D54" s="6">
        <v>1982.5833299999999</v>
      </c>
      <c r="E54" s="6">
        <v>0</v>
      </c>
      <c r="F54" s="6">
        <v>0</v>
      </c>
      <c r="G54" s="6">
        <v>1982.5833299999999</v>
      </c>
      <c r="H54" s="6"/>
      <c r="I54" s="6">
        <v>1</v>
      </c>
      <c r="J54" s="6">
        <v>23791</v>
      </c>
    </row>
    <row r="55" spans="1:10" ht="21" x14ac:dyDescent="0.15">
      <c r="A55" s="4" t="s">
        <v>443</v>
      </c>
      <c r="B55" s="5" t="s">
        <v>444</v>
      </c>
      <c r="C55" s="6">
        <v>0.5</v>
      </c>
      <c r="D55" s="6">
        <v>3166.66833</v>
      </c>
      <c r="E55" s="6">
        <v>0</v>
      </c>
      <c r="F55" s="6">
        <v>0</v>
      </c>
      <c r="G55" s="6">
        <v>3166.66833</v>
      </c>
      <c r="H55" s="6"/>
      <c r="I55" s="6">
        <v>1</v>
      </c>
      <c r="J55" s="6">
        <v>19000.009999999998</v>
      </c>
    </row>
    <row r="56" spans="1:10" ht="24.95" customHeight="1" x14ac:dyDescent="0.15">
      <c r="A56" s="27" t="s">
        <v>445</v>
      </c>
      <c r="B56" s="27"/>
      <c r="C56" s="9" t="s">
        <v>313</v>
      </c>
      <c r="D56" s="9">
        <f>SUBTOTAL(9,D39:D55)</f>
        <v>35307.757450000005</v>
      </c>
      <c r="E56" s="9" t="s">
        <v>313</v>
      </c>
      <c r="F56" s="9" t="s">
        <v>313</v>
      </c>
      <c r="G56" s="9" t="s">
        <v>313</v>
      </c>
      <c r="H56" s="9" t="s">
        <v>313</v>
      </c>
      <c r="I56" s="9" t="s">
        <v>313</v>
      </c>
      <c r="J56" s="9">
        <f>SUBTOTAL(9,J39:J55)</f>
        <v>530701.23</v>
      </c>
    </row>
    <row r="57" spans="1:10" ht="24.95" customHeight="1" x14ac:dyDescent="0.15"/>
    <row r="58" spans="1:10" ht="24.95" customHeight="1" x14ac:dyDescent="0.15">
      <c r="A58" s="26" t="s">
        <v>395</v>
      </c>
      <c r="B58" s="26"/>
      <c r="C58" s="28" t="s">
        <v>130</v>
      </c>
      <c r="D58" s="28"/>
      <c r="E58" s="28"/>
      <c r="F58" s="28"/>
      <c r="G58" s="28"/>
      <c r="H58" s="28"/>
      <c r="I58" s="28"/>
      <c r="J58" s="28"/>
    </row>
    <row r="59" spans="1:10" ht="24.95" customHeight="1" x14ac:dyDescent="0.15">
      <c r="A59" s="26" t="s">
        <v>396</v>
      </c>
      <c r="B59" s="26"/>
      <c r="C59" s="28" t="s">
        <v>397</v>
      </c>
      <c r="D59" s="28"/>
      <c r="E59" s="28"/>
      <c r="F59" s="28"/>
      <c r="G59" s="28"/>
      <c r="H59" s="28"/>
      <c r="I59" s="28"/>
      <c r="J59" s="28"/>
    </row>
    <row r="60" spans="1:10" ht="24.95" customHeight="1" x14ac:dyDescent="0.15">
      <c r="A60" s="26" t="s">
        <v>398</v>
      </c>
      <c r="B60" s="26"/>
      <c r="C60" s="28" t="s">
        <v>372</v>
      </c>
      <c r="D60" s="28"/>
      <c r="E60" s="28"/>
      <c r="F60" s="28"/>
      <c r="G60" s="28"/>
      <c r="H60" s="28"/>
      <c r="I60" s="28"/>
      <c r="J60" s="28"/>
    </row>
    <row r="61" spans="1:10" ht="24.95" customHeight="1" x14ac:dyDescent="0.15">
      <c r="A61" s="23" t="s">
        <v>399</v>
      </c>
      <c r="B61" s="23"/>
      <c r="C61" s="23"/>
      <c r="D61" s="23"/>
      <c r="E61" s="23"/>
      <c r="F61" s="23"/>
      <c r="G61" s="23"/>
      <c r="H61" s="23"/>
      <c r="I61" s="23"/>
      <c r="J61" s="23"/>
    </row>
    <row r="62" spans="1:10" ht="24.95" customHeight="1" x14ac:dyDescent="0.15"/>
    <row r="63" spans="1:10" ht="50.1" customHeight="1" x14ac:dyDescent="0.15">
      <c r="A63" s="17" t="s">
        <v>303</v>
      </c>
      <c r="B63" s="17" t="s">
        <v>400</v>
      </c>
      <c r="C63" s="17" t="s">
        <v>401</v>
      </c>
      <c r="D63" s="17" t="s">
        <v>402</v>
      </c>
      <c r="E63" s="17"/>
      <c r="F63" s="17"/>
      <c r="G63" s="17"/>
      <c r="H63" s="17" t="s">
        <v>403</v>
      </c>
      <c r="I63" s="17" t="s">
        <v>404</v>
      </c>
      <c r="J63" s="17" t="s">
        <v>405</v>
      </c>
    </row>
    <row r="64" spans="1:10" ht="50.1" customHeight="1" x14ac:dyDescent="0.15">
      <c r="A64" s="17"/>
      <c r="B64" s="17"/>
      <c r="C64" s="17"/>
      <c r="D64" s="17" t="s">
        <v>406</v>
      </c>
      <c r="E64" s="17" t="s">
        <v>58</v>
      </c>
      <c r="F64" s="17"/>
      <c r="G64" s="17"/>
      <c r="H64" s="17"/>
      <c r="I64" s="17"/>
      <c r="J64" s="17"/>
    </row>
    <row r="65" spans="1:10" ht="50.1" customHeight="1" x14ac:dyDescent="0.15">
      <c r="A65" s="17"/>
      <c r="B65" s="17"/>
      <c r="C65" s="17"/>
      <c r="D65" s="17"/>
      <c r="E65" s="4" t="s">
        <v>407</v>
      </c>
      <c r="F65" s="4" t="s">
        <v>408</v>
      </c>
      <c r="G65" s="4" t="s">
        <v>409</v>
      </c>
      <c r="H65" s="17"/>
      <c r="I65" s="17"/>
      <c r="J65" s="17"/>
    </row>
    <row r="66" spans="1:10" ht="24.95" customHeight="1" x14ac:dyDescent="0.15">
      <c r="A66" s="4" t="s">
        <v>310</v>
      </c>
      <c r="B66" s="4" t="s">
        <v>410</v>
      </c>
      <c r="C66" s="4" t="s">
        <v>411</v>
      </c>
      <c r="D66" s="4" t="s">
        <v>412</v>
      </c>
      <c r="E66" s="4" t="s">
        <v>413</v>
      </c>
      <c r="F66" s="4" t="s">
        <v>414</v>
      </c>
      <c r="G66" s="4" t="s">
        <v>415</v>
      </c>
      <c r="H66" s="4" t="s">
        <v>416</v>
      </c>
      <c r="I66" s="4" t="s">
        <v>417</v>
      </c>
      <c r="J66" s="4" t="s">
        <v>418</v>
      </c>
    </row>
    <row r="67" spans="1:10" ht="21" x14ac:dyDescent="0.15">
      <c r="A67" s="4" t="s">
        <v>310</v>
      </c>
      <c r="B67" s="5" t="s">
        <v>419</v>
      </c>
      <c r="C67" s="6">
        <v>1</v>
      </c>
      <c r="D67" s="6">
        <v>84542.66</v>
      </c>
      <c r="E67" s="6">
        <v>65032.82</v>
      </c>
      <c r="F67" s="6">
        <v>0</v>
      </c>
      <c r="G67" s="6">
        <v>19509.84</v>
      </c>
      <c r="H67" s="6"/>
      <c r="I67" s="6">
        <v>1</v>
      </c>
      <c r="J67" s="6">
        <v>1014511.92</v>
      </c>
    </row>
    <row r="68" spans="1:10" ht="31.5" x14ac:dyDescent="0.15">
      <c r="A68" s="4" t="s">
        <v>410</v>
      </c>
      <c r="B68" s="5" t="s">
        <v>420</v>
      </c>
      <c r="C68" s="6">
        <v>1</v>
      </c>
      <c r="D68" s="6">
        <v>54299.75</v>
      </c>
      <c r="E68" s="6">
        <v>41769.040000000001</v>
      </c>
      <c r="F68" s="6">
        <v>0</v>
      </c>
      <c r="G68" s="6">
        <v>12530.71</v>
      </c>
      <c r="H68" s="6"/>
      <c r="I68" s="6">
        <v>1</v>
      </c>
      <c r="J68" s="6">
        <v>651597</v>
      </c>
    </row>
    <row r="69" spans="1:10" ht="21" x14ac:dyDescent="0.15">
      <c r="A69" s="4" t="s">
        <v>411</v>
      </c>
      <c r="B69" s="5" t="s">
        <v>421</v>
      </c>
      <c r="C69" s="6">
        <v>1</v>
      </c>
      <c r="D69" s="6">
        <v>60370.53</v>
      </c>
      <c r="E69" s="6">
        <v>46438.87</v>
      </c>
      <c r="F69" s="6">
        <v>0</v>
      </c>
      <c r="G69" s="6">
        <v>13931.66</v>
      </c>
      <c r="H69" s="6"/>
      <c r="I69" s="6">
        <v>1</v>
      </c>
      <c r="J69" s="6">
        <v>724446.36</v>
      </c>
    </row>
    <row r="70" spans="1:10" x14ac:dyDescent="0.15">
      <c r="A70" s="4" t="s">
        <v>412</v>
      </c>
      <c r="B70" s="5" t="s">
        <v>422</v>
      </c>
      <c r="C70" s="6">
        <v>1</v>
      </c>
      <c r="D70" s="6">
        <v>75833.81</v>
      </c>
      <c r="E70" s="6">
        <v>58333.7</v>
      </c>
      <c r="F70" s="6">
        <v>0</v>
      </c>
      <c r="G70" s="6">
        <v>17500.11</v>
      </c>
      <c r="H70" s="6"/>
      <c r="I70" s="6">
        <v>1</v>
      </c>
      <c r="J70" s="6">
        <v>910005.72</v>
      </c>
    </row>
    <row r="71" spans="1:10" ht="21" x14ac:dyDescent="0.15">
      <c r="A71" s="4" t="s">
        <v>413</v>
      </c>
      <c r="B71" s="5" t="s">
        <v>423</v>
      </c>
      <c r="C71" s="6">
        <v>1</v>
      </c>
      <c r="D71" s="6">
        <v>53797.22</v>
      </c>
      <c r="E71" s="6">
        <v>41382.480000000003</v>
      </c>
      <c r="F71" s="6">
        <v>0</v>
      </c>
      <c r="G71" s="6">
        <v>12414.74</v>
      </c>
      <c r="H71" s="6"/>
      <c r="I71" s="6">
        <v>1</v>
      </c>
      <c r="J71" s="6">
        <v>645566.64</v>
      </c>
    </row>
    <row r="72" spans="1:10" x14ac:dyDescent="0.15">
      <c r="A72" s="4" t="s">
        <v>414</v>
      </c>
      <c r="B72" s="5" t="s">
        <v>424</v>
      </c>
      <c r="C72" s="6">
        <v>2.5</v>
      </c>
      <c r="D72" s="6">
        <v>41566.860070000002</v>
      </c>
      <c r="E72" s="6">
        <v>32473.41</v>
      </c>
      <c r="F72" s="6">
        <v>0</v>
      </c>
      <c r="G72" s="6">
        <v>9093.4500700000008</v>
      </c>
      <c r="H72" s="6"/>
      <c r="I72" s="6">
        <v>1</v>
      </c>
      <c r="J72" s="6">
        <v>1247005.8</v>
      </c>
    </row>
    <row r="73" spans="1:10" ht="21" x14ac:dyDescent="0.15">
      <c r="A73" s="4" t="s">
        <v>415</v>
      </c>
      <c r="B73" s="5" t="s">
        <v>425</v>
      </c>
      <c r="C73" s="6">
        <v>1</v>
      </c>
      <c r="D73" s="6">
        <v>69288.52</v>
      </c>
      <c r="E73" s="6">
        <v>53298.86</v>
      </c>
      <c r="F73" s="6">
        <v>0</v>
      </c>
      <c r="G73" s="6">
        <v>15989.66</v>
      </c>
      <c r="H73" s="6"/>
      <c r="I73" s="6">
        <v>1</v>
      </c>
      <c r="J73" s="6">
        <v>831462.24</v>
      </c>
    </row>
    <row r="74" spans="1:10" ht="21" x14ac:dyDescent="0.15">
      <c r="A74" s="4" t="s">
        <v>416</v>
      </c>
      <c r="B74" s="5" t="s">
        <v>426</v>
      </c>
      <c r="C74" s="6">
        <v>4</v>
      </c>
      <c r="D74" s="6">
        <v>30414.8724</v>
      </c>
      <c r="E74" s="6">
        <v>24776.455000000002</v>
      </c>
      <c r="F74" s="6">
        <v>0</v>
      </c>
      <c r="G74" s="6">
        <v>5638.4174000000003</v>
      </c>
      <c r="H74" s="6"/>
      <c r="I74" s="6">
        <v>1</v>
      </c>
      <c r="J74" s="6">
        <v>1459913.88</v>
      </c>
    </row>
    <row r="75" spans="1:10" x14ac:dyDescent="0.15">
      <c r="A75" s="4" t="s">
        <v>427</v>
      </c>
      <c r="B75" s="5" t="s">
        <v>428</v>
      </c>
      <c r="C75" s="6">
        <v>1</v>
      </c>
      <c r="D75" s="6">
        <v>25639.9</v>
      </c>
      <c r="E75" s="6">
        <v>19723</v>
      </c>
      <c r="F75" s="6">
        <v>0</v>
      </c>
      <c r="G75" s="6">
        <v>5916.9</v>
      </c>
      <c r="H75" s="6"/>
      <c r="I75" s="6">
        <v>1</v>
      </c>
      <c r="J75" s="6">
        <v>307678.8</v>
      </c>
    </row>
    <row r="76" spans="1:10" ht="21" x14ac:dyDescent="0.15">
      <c r="A76" s="4" t="s">
        <v>429</v>
      </c>
      <c r="B76" s="5" t="s">
        <v>430</v>
      </c>
      <c r="C76" s="6">
        <v>0.5</v>
      </c>
      <c r="D76" s="6">
        <v>19723</v>
      </c>
      <c r="E76" s="6">
        <v>19723</v>
      </c>
      <c r="F76" s="6">
        <v>0</v>
      </c>
      <c r="G76" s="6">
        <v>0</v>
      </c>
      <c r="H76" s="6"/>
      <c r="I76" s="6">
        <v>1</v>
      </c>
      <c r="J76" s="6">
        <v>118338</v>
      </c>
    </row>
    <row r="77" spans="1:10" ht="21" x14ac:dyDescent="0.15">
      <c r="A77" s="4" t="s">
        <v>431</v>
      </c>
      <c r="B77" s="5" t="s">
        <v>432</v>
      </c>
      <c r="C77" s="6">
        <v>1</v>
      </c>
      <c r="D77" s="6">
        <v>25639.9</v>
      </c>
      <c r="E77" s="6">
        <v>19723</v>
      </c>
      <c r="F77" s="6">
        <v>0</v>
      </c>
      <c r="G77" s="6">
        <v>5916.9</v>
      </c>
      <c r="H77" s="6"/>
      <c r="I77" s="6">
        <v>1</v>
      </c>
      <c r="J77" s="6">
        <v>307678.8</v>
      </c>
    </row>
    <row r="78" spans="1:10" ht="21" x14ac:dyDescent="0.15">
      <c r="A78" s="4" t="s">
        <v>433</v>
      </c>
      <c r="B78" s="5" t="s">
        <v>434</v>
      </c>
      <c r="C78" s="6">
        <v>1</v>
      </c>
      <c r="D78" s="6">
        <v>25639.9</v>
      </c>
      <c r="E78" s="6">
        <v>19723</v>
      </c>
      <c r="F78" s="6">
        <v>0</v>
      </c>
      <c r="G78" s="6">
        <v>5916.9</v>
      </c>
      <c r="H78" s="6"/>
      <c r="I78" s="6">
        <v>1</v>
      </c>
      <c r="J78" s="6">
        <v>307678.8</v>
      </c>
    </row>
    <row r="79" spans="1:10" ht="31.5" x14ac:dyDescent="0.15">
      <c r="A79" s="4" t="s">
        <v>435</v>
      </c>
      <c r="B79" s="5" t="s">
        <v>436</v>
      </c>
      <c r="C79" s="6">
        <v>1</v>
      </c>
      <c r="D79" s="6">
        <v>19723</v>
      </c>
      <c r="E79" s="6">
        <v>19723</v>
      </c>
      <c r="F79" s="6">
        <v>0</v>
      </c>
      <c r="G79" s="6">
        <v>0</v>
      </c>
      <c r="H79" s="6"/>
      <c r="I79" s="6">
        <v>1</v>
      </c>
      <c r="J79" s="6">
        <v>236676</v>
      </c>
    </row>
    <row r="80" spans="1:10" ht="21" x14ac:dyDescent="0.15">
      <c r="A80" s="4" t="s">
        <v>437</v>
      </c>
      <c r="B80" s="5" t="s">
        <v>438</v>
      </c>
      <c r="C80" s="6">
        <v>2</v>
      </c>
      <c r="D80" s="6">
        <v>22681.45</v>
      </c>
      <c r="E80" s="6">
        <v>19723</v>
      </c>
      <c r="F80" s="6">
        <v>0</v>
      </c>
      <c r="G80" s="6">
        <v>2958.45</v>
      </c>
      <c r="H80" s="6"/>
      <c r="I80" s="6">
        <v>1</v>
      </c>
      <c r="J80" s="6">
        <v>544354.80000000005</v>
      </c>
    </row>
    <row r="81" spans="1:10" ht="21" x14ac:dyDescent="0.15">
      <c r="A81" s="4" t="s">
        <v>439</v>
      </c>
      <c r="B81" s="5" t="s">
        <v>440</v>
      </c>
      <c r="C81" s="6">
        <v>1</v>
      </c>
      <c r="D81" s="6">
        <v>25639.9</v>
      </c>
      <c r="E81" s="6">
        <v>19723</v>
      </c>
      <c r="F81" s="6">
        <v>0</v>
      </c>
      <c r="G81" s="6">
        <v>5916.9</v>
      </c>
      <c r="H81" s="6"/>
      <c r="I81" s="6">
        <v>1</v>
      </c>
      <c r="J81" s="6">
        <v>307678.8</v>
      </c>
    </row>
    <row r="82" spans="1:10" ht="21" x14ac:dyDescent="0.15">
      <c r="A82" s="4" t="s">
        <v>441</v>
      </c>
      <c r="B82" s="5" t="s">
        <v>442</v>
      </c>
      <c r="C82" s="6">
        <v>1</v>
      </c>
      <c r="D82" s="6">
        <v>31787.86</v>
      </c>
      <c r="E82" s="6">
        <v>24452.2</v>
      </c>
      <c r="F82" s="6">
        <v>0</v>
      </c>
      <c r="G82" s="6">
        <v>7335.66</v>
      </c>
      <c r="H82" s="6"/>
      <c r="I82" s="6">
        <v>1</v>
      </c>
      <c r="J82" s="6">
        <v>381454.32</v>
      </c>
    </row>
    <row r="83" spans="1:10" ht="21" x14ac:dyDescent="0.15">
      <c r="A83" s="4" t="s">
        <v>443</v>
      </c>
      <c r="B83" s="5" t="s">
        <v>444</v>
      </c>
      <c r="C83" s="6">
        <v>0.5</v>
      </c>
      <c r="D83" s="6">
        <v>27618.756000000001</v>
      </c>
      <c r="E83" s="6">
        <v>27618.756000000001</v>
      </c>
      <c r="F83" s="6">
        <v>0</v>
      </c>
      <c r="G83" s="6">
        <v>0</v>
      </c>
      <c r="H83" s="6"/>
      <c r="I83" s="6">
        <v>1</v>
      </c>
      <c r="J83" s="6">
        <v>165712.54</v>
      </c>
    </row>
    <row r="84" spans="1:10" ht="24.95" customHeight="1" x14ac:dyDescent="0.15">
      <c r="A84" s="27" t="s">
        <v>445</v>
      </c>
      <c r="B84" s="27"/>
      <c r="C84" s="9" t="s">
        <v>313</v>
      </c>
      <c r="D84" s="9">
        <f>SUBTOTAL(9,D67:D83)</f>
        <v>694207.88847000001</v>
      </c>
      <c r="E84" s="9" t="s">
        <v>313</v>
      </c>
      <c r="F84" s="9" t="s">
        <v>313</v>
      </c>
      <c r="G84" s="9" t="s">
        <v>313</v>
      </c>
      <c r="H84" s="9" t="s">
        <v>313</v>
      </c>
      <c r="I84" s="9" t="s">
        <v>313</v>
      </c>
      <c r="J84" s="9">
        <f>SUBTOTAL(9,J67:J83)</f>
        <v>10161760.420000002</v>
      </c>
    </row>
    <row r="85" spans="1:10" ht="24.95" customHeight="1" x14ac:dyDescent="0.15"/>
    <row r="86" spans="1:10" ht="24.95" customHeight="1" x14ac:dyDescent="0.15">
      <c r="A86" s="26" t="s">
        <v>395</v>
      </c>
      <c r="B86" s="26"/>
      <c r="C86" s="28" t="s">
        <v>130</v>
      </c>
      <c r="D86" s="28"/>
      <c r="E86" s="28"/>
      <c r="F86" s="28"/>
      <c r="G86" s="28"/>
      <c r="H86" s="28"/>
      <c r="I86" s="28"/>
      <c r="J86" s="28"/>
    </row>
    <row r="87" spans="1:10" ht="24.95" customHeight="1" x14ac:dyDescent="0.15">
      <c r="A87" s="26" t="s">
        <v>396</v>
      </c>
      <c r="B87" s="26"/>
      <c r="C87" s="28" t="s">
        <v>446</v>
      </c>
      <c r="D87" s="28"/>
      <c r="E87" s="28"/>
      <c r="F87" s="28"/>
      <c r="G87" s="28"/>
      <c r="H87" s="28"/>
      <c r="I87" s="28"/>
      <c r="J87" s="28"/>
    </row>
    <row r="88" spans="1:10" ht="24.95" customHeight="1" x14ac:dyDescent="0.15">
      <c r="A88" s="26" t="s">
        <v>398</v>
      </c>
      <c r="B88" s="26"/>
      <c r="C88" s="28" t="s">
        <v>372</v>
      </c>
      <c r="D88" s="28"/>
      <c r="E88" s="28"/>
      <c r="F88" s="28"/>
      <c r="G88" s="28"/>
      <c r="H88" s="28"/>
      <c r="I88" s="28"/>
      <c r="J88" s="28"/>
    </row>
    <row r="89" spans="1:10" ht="24.95" customHeight="1" x14ac:dyDescent="0.15">
      <c r="A89" s="23" t="s">
        <v>399</v>
      </c>
      <c r="B89" s="23"/>
      <c r="C89" s="23"/>
      <c r="D89" s="23"/>
      <c r="E89" s="23"/>
      <c r="F89" s="23"/>
      <c r="G89" s="23"/>
      <c r="H89" s="23"/>
      <c r="I89" s="23"/>
      <c r="J89" s="23"/>
    </row>
    <row r="90" spans="1:10" ht="24.95" customHeight="1" x14ac:dyDescent="0.15"/>
    <row r="91" spans="1:10" ht="50.1" customHeight="1" x14ac:dyDescent="0.15">
      <c r="A91" s="17" t="s">
        <v>303</v>
      </c>
      <c r="B91" s="17" t="s">
        <v>400</v>
      </c>
      <c r="C91" s="17" t="s">
        <v>401</v>
      </c>
      <c r="D91" s="17" t="s">
        <v>402</v>
      </c>
      <c r="E91" s="17"/>
      <c r="F91" s="17"/>
      <c r="G91" s="17"/>
      <c r="H91" s="17" t="s">
        <v>403</v>
      </c>
      <c r="I91" s="17" t="s">
        <v>404</v>
      </c>
      <c r="J91" s="17" t="s">
        <v>405</v>
      </c>
    </row>
    <row r="92" spans="1:10" ht="50.1" customHeight="1" x14ac:dyDescent="0.15">
      <c r="A92" s="17"/>
      <c r="B92" s="17"/>
      <c r="C92" s="17"/>
      <c r="D92" s="17" t="s">
        <v>406</v>
      </c>
      <c r="E92" s="17" t="s">
        <v>58</v>
      </c>
      <c r="F92" s="17"/>
      <c r="G92" s="17"/>
      <c r="H92" s="17"/>
      <c r="I92" s="17"/>
      <c r="J92" s="17"/>
    </row>
    <row r="93" spans="1:10" ht="50.1" customHeight="1" x14ac:dyDescent="0.15">
      <c r="A93" s="17"/>
      <c r="B93" s="17"/>
      <c r="C93" s="17"/>
      <c r="D93" s="17"/>
      <c r="E93" s="4" t="s">
        <v>407</v>
      </c>
      <c r="F93" s="4" t="s">
        <v>408</v>
      </c>
      <c r="G93" s="4" t="s">
        <v>409</v>
      </c>
      <c r="H93" s="17"/>
      <c r="I93" s="17"/>
      <c r="J93" s="17"/>
    </row>
    <row r="94" spans="1:10" ht="24.95" customHeight="1" x14ac:dyDescent="0.15">
      <c r="A94" s="4" t="s">
        <v>310</v>
      </c>
      <c r="B94" s="4" t="s">
        <v>410</v>
      </c>
      <c r="C94" s="4" t="s">
        <v>411</v>
      </c>
      <c r="D94" s="4" t="s">
        <v>412</v>
      </c>
      <c r="E94" s="4" t="s">
        <v>413</v>
      </c>
      <c r="F94" s="4" t="s">
        <v>414</v>
      </c>
      <c r="G94" s="4" t="s">
        <v>415</v>
      </c>
      <c r="H94" s="4" t="s">
        <v>416</v>
      </c>
      <c r="I94" s="4" t="s">
        <v>417</v>
      </c>
      <c r="J94" s="4" t="s">
        <v>418</v>
      </c>
    </row>
    <row r="95" spans="1:10" ht="21" x14ac:dyDescent="0.15">
      <c r="A95" s="4" t="s">
        <v>310</v>
      </c>
      <c r="B95" s="5" t="s">
        <v>419</v>
      </c>
      <c r="C95" s="6">
        <v>1</v>
      </c>
      <c r="D95" s="6">
        <v>1982.5833299999999</v>
      </c>
      <c r="E95" s="6">
        <v>0</v>
      </c>
      <c r="F95" s="6">
        <v>0</v>
      </c>
      <c r="G95" s="6">
        <v>1982.5833299999999</v>
      </c>
      <c r="H95" s="6"/>
      <c r="I95" s="6">
        <v>1</v>
      </c>
      <c r="J95" s="6">
        <v>23791</v>
      </c>
    </row>
    <row r="96" spans="1:10" ht="31.5" x14ac:dyDescent="0.15">
      <c r="A96" s="4" t="s">
        <v>410</v>
      </c>
      <c r="B96" s="5" t="s">
        <v>420</v>
      </c>
      <c r="C96" s="6">
        <v>1</v>
      </c>
      <c r="D96" s="6">
        <v>1982.5833299999999</v>
      </c>
      <c r="E96" s="6">
        <v>0</v>
      </c>
      <c r="F96" s="6">
        <v>0</v>
      </c>
      <c r="G96" s="6">
        <v>1982.5833299999999</v>
      </c>
      <c r="H96" s="6"/>
      <c r="I96" s="6">
        <v>1</v>
      </c>
      <c r="J96" s="6">
        <v>23791</v>
      </c>
    </row>
    <row r="97" spans="1:10" ht="21" x14ac:dyDescent="0.15">
      <c r="A97" s="4" t="s">
        <v>411</v>
      </c>
      <c r="B97" s="5" t="s">
        <v>421</v>
      </c>
      <c r="C97" s="6">
        <v>1</v>
      </c>
      <c r="D97" s="6">
        <v>1982.5833299999999</v>
      </c>
      <c r="E97" s="6">
        <v>0</v>
      </c>
      <c r="F97" s="6">
        <v>0</v>
      </c>
      <c r="G97" s="6">
        <v>1982.5833299999999</v>
      </c>
      <c r="H97" s="6"/>
      <c r="I97" s="6">
        <v>1</v>
      </c>
      <c r="J97" s="6">
        <v>23791</v>
      </c>
    </row>
    <row r="98" spans="1:10" x14ac:dyDescent="0.15">
      <c r="A98" s="4" t="s">
        <v>412</v>
      </c>
      <c r="B98" s="5" t="s">
        <v>422</v>
      </c>
      <c r="C98" s="6">
        <v>1</v>
      </c>
      <c r="D98" s="6">
        <v>1982.5</v>
      </c>
      <c r="E98" s="6">
        <v>0</v>
      </c>
      <c r="F98" s="6">
        <v>0</v>
      </c>
      <c r="G98" s="6">
        <v>1982.5</v>
      </c>
      <c r="H98" s="6"/>
      <c r="I98" s="6">
        <v>1</v>
      </c>
      <c r="J98" s="6">
        <v>23790</v>
      </c>
    </row>
    <row r="99" spans="1:10" ht="21" x14ac:dyDescent="0.15">
      <c r="A99" s="4" t="s">
        <v>413</v>
      </c>
      <c r="B99" s="5" t="s">
        <v>423</v>
      </c>
      <c r="C99" s="6">
        <v>1</v>
      </c>
      <c r="D99" s="6">
        <v>1982.5833299999999</v>
      </c>
      <c r="E99" s="6">
        <v>0</v>
      </c>
      <c r="F99" s="6">
        <v>0</v>
      </c>
      <c r="G99" s="6">
        <v>1982.5833299999999</v>
      </c>
      <c r="H99" s="6"/>
      <c r="I99" s="6">
        <v>1</v>
      </c>
      <c r="J99" s="6">
        <v>23791</v>
      </c>
    </row>
    <row r="100" spans="1:10" x14ac:dyDescent="0.15">
      <c r="A100" s="4" t="s">
        <v>414</v>
      </c>
      <c r="B100" s="5" t="s">
        <v>424</v>
      </c>
      <c r="C100" s="6">
        <v>2.5</v>
      </c>
      <c r="D100" s="6">
        <v>1982.4</v>
      </c>
      <c r="E100" s="6">
        <v>0</v>
      </c>
      <c r="F100" s="6">
        <v>0</v>
      </c>
      <c r="G100" s="6">
        <v>1982.4</v>
      </c>
      <c r="H100" s="6"/>
      <c r="I100" s="6">
        <v>1</v>
      </c>
      <c r="J100" s="6">
        <v>59472</v>
      </c>
    </row>
    <row r="101" spans="1:10" ht="21" x14ac:dyDescent="0.15">
      <c r="A101" s="4" t="s">
        <v>415</v>
      </c>
      <c r="B101" s="5" t="s">
        <v>425</v>
      </c>
      <c r="C101" s="6">
        <v>1</v>
      </c>
      <c r="D101" s="6">
        <v>1982.5833299999999</v>
      </c>
      <c r="E101" s="6">
        <v>0</v>
      </c>
      <c r="F101" s="6">
        <v>0</v>
      </c>
      <c r="G101" s="6">
        <v>1982.5833299999999</v>
      </c>
      <c r="H101" s="6"/>
      <c r="I101" s="6">
        <v>1</v>
      </c>
      <c r="J101" s="6">
        <v>23791</v>
      </c>
    </row>
    <row r="102" spans="1:10" ht="21" x14ac:dyDescent="0.15">
      <c r="A102" s="4" t="s">
        <v>416</v>
      </c>
      <c r="B102" s="5" t="s">
        <v>426</v>
      </c>
      <c r="C102" s="6">
        <v>4</v>
      </c>
      <c r="D102" s="6">
        <v>1982.5833299999999</v>
      </c>
      <c r="E102" s="6">
        <v>0</v>
      </c>
      <c r="F102" s="6">
        <v>0</v>
      </c>
      <c r="G102" s="6">
        <v>1982.5833299999999</v>
      </c>
      <c r="H102" s="6"/>
      <c r="I102" s="6">
        <v>1</v>
      </c>
      <c r="J102" s="6">
        <v>95164</v>
      </c>
    </row>
    <row r="103" spans="1:10" x14ac:dyDescent="0.15">
      <c r="A103" s="4" t="s">
        <v>427</v>
      </c>
      <c r="B103" s="5" t="s">
        <v>428</v>
      </c>
      <c r="C103" s="6">
        <v>1</v>
      </c>
      <c r="D103" s="6">
        <v>1982.5833299999999</v>
      </c>
      <c r="E103" s="6">
        <v>0</v>
      </c>
      <c r="F103" s="6">
        <v>0</v>
      </c>
      <c r="G103" s="6">
        <v>1982.5833299999999</v>
      </c>
      <c r="H103" s="6"/>
      <c r="I103" s="6">
        <v>1</v>
      </c>
      <c r="J103" s="6">
        <v>23791</v>
      </c>
    </row>
    <row r="104" spans="1:10" ht="21" x14ac:dyDescent="0.15">
      <c r="A104" s="4" t="s">
        <v>429</v>
      </c>
      <c r="B104" s="5" t="s">
        <v>430</v>
      </c>
      <c r="C104" s="6">
        <v>0.5</v>
      </c>
      <c r="D104" s="6">
        <v>1982.5833299999999</v>
      </c>
      <c r="E104" s="6">
        <v>0</v>
      </c>
      <c r="F104" s="6">
        <v>0</v>
      </c>
      <c r="G104" s="6">
        <v>1982.5833299999999</v>
      </c>
      <c r="H104" s="6"/>
      <c r="I104" s="6">
        <v>1</v>
      </c>
      <c r="J104" s="6">
        <v>11895.5</v>
      </c>
    </row>
    <row r="105" spans="1:10" ht="21" x14ac:dyDescent="0.15">
      <c r="A105" s="4" t="s">
        <v>431</v>
      </c>
      <c r="B105" s="5" t="s">
        <v>432</v>
      </c>
      <c r="C105" s="6">
        <v>1</v>
      </c>
      <c r="D105" s="6">
        <v>1982.5833299999999</v>
      </c>
      <c r="E105" s="6">
        <v>0</v>
      </c>
      <c r="F105" s="6">
        <v>0</v>
      </c>
      <c r="G105" s="6">
        <v>1982.5833299999999</v>
      </c>
      <c r="H105" s="6"/>
      <c r="I105" s="6">
        <v>1</v>
      </c>
      <c r="J105" s="6">
        <v>23791</v>
      </c>
    </row>
    <row r="106" spans="1:10" ht="21" x14ac:dyDescent="0.15">
      <c r="A106" s="4" t="s">
        <v>433</v>
      </c>
      <c r="B106" s="5" t="s">
        <v>434</v>
      </c>
      <c r="C106" s="6">
        <v>1</v>
      </c>
      <c r="D106" s="6">
        <v>1982.5833299999999</v>
      </c>
      <c r="E106" s="6">
        <v>0</v>
      </c>
      <c r="F106" s="6">
        <v>0</v>
      </c>
      <c r="G106" s="6">
        <v>1982.5833299999999</v>
      </c>
      <c r="H106" s="6"/>
      <c r="I106" s="6">
        <v>1</v>
      </c>
      <c r="J106" s="6">
        <v>23791</v>
      </c>
    </row>
    <row r="107" spans="1:10" ht="31.5" x14ac:dyDescent="0.15">
      <c r="A107" s="4" t="s">
        <v>435</v>
      </c>
      <c r="B107" s="5" t="s">
        <v>436</v>
      </c>
      <c r="C107" s="6">
        <v>1</v>
      </c>
      <c r="D107" s="6">
        <v>1982.5833299999999</v>
      </c>
      <c r="E107" s="6">
        <v>0</v>
      </c>
      <c r="F107" s="6">
        <v>0</v>
      </c>
      <c r="G107" s="6">
        <v>1982.5833299999999</v>
      </c>
      <c r="H107" s="6"/>
      <c r="I107" s="6">
        <v>1</v>
      </c>
      <c r="J107" s="6">
        <v>23791</v>
      </c>
    </row>
    <row r="108" spans="1:10" ht="21" x14ac:dyDescent="0.15">
      <c r="A108" s="4" t="s">
        <v>437</v>
      </c>
      <c r="B108" s="5" t="s">
        <v>438</v>
      </c>
      <c r="C108" s="6">
        <v>2</v>
      </c>
      <c r="D108" s="6">
        <v>1982.5833299999999</v>
      </c>
      <c r="E108" s="6">
        <v>0</v>
      </c>
      <c r="F108" s="6">
        <v>0</v>
      </c>
      <c r="G108" s="6">
        <v>1982.5833299999999</v>
      </c>
      <c r="H108" s="6"/>
      <c r="I108" s="6">
        <v>1</v>
      </c>
      <c r="J108" s="6">
        <v>47582</v>
      </c>
    </row>
    <row r="109" spans="1:10" ht="21" x14ac:dyDescent="0.15">
      <c r="A109" s="4" t="s">
        <v>439</v>
      </c>
      <c r="B109" s="5" t="s">
        <v>440</v>
      </c>
      <c r="C109" s="6">
        <v>1</v>
      </c>
      <c r="D109" s="6">
        <v>1982.5833299999999</v>
      </c>
      <c r="E109" s="6">
        <v>0</v>
      </c>
      <c r="F109" s="6">
        <v>0</v>
      </c>
      <c r="G109" s="6">
        <v>1982.5833299999999</v>
      </c>
      <c r="H109" s="6"/>
      <c r="I109" s="6">
        <v>1</v>
      </c>
      <c r="J109" s="6">
        <v>23791</v>
      </c>
    </row>
    <row r="110" spans="1:10" ht="21" x14ac:dyDescent="0.15">
      <c r="A110" s="4" t="s">
        <v>441</v>
      </c>
      <c r="B110" s="5" t="s">
        <v>442</v>
      </c>
      <c r="C110" s="6">
        <v>1</v>
      </c>
      <c r="D110" s="6">
        <v>1982.5833299999999</v>
      </c>
      <c r="E110" s="6">
        <v>0</v>
      </c>
      <c r="F110" s="6">
        <v>0</v>
      </c>
      <c r="G110" s="6">
        <v>1982.5833299999999</v>
      </c>
      <c r="H110" s="6"/>
      <c r="I110" s="6">
        <v>1</v>
      </c>
      <c r="J110" s="6">
        <v>23791</v>
      </c>
    </row>
    <row r="111" spans="1:10" ht="21" x14ac:dyDescent="0.15">
      <c r="A111" s="4" t="s">
        <v>443</v>
      </c>
      <c r="B111" s="5" t="s">
        <v>444</v>
      </c>
      <c r="C111" s="6">
        <v>0.5</v>
      </c>
      <c r="D111" s="6">
        <v>1982.5833299999999</v>
      </c>
      <c r="E111" s="6">
        <v>0</v>
      </c>
      <c r="F111" s="6">
        <v>0</v>
      </c>
      <c r="G111" s="6">
        <v>1982.5833299999999</v>
      </c>
      <c r="H111" s="6"/>
      <c r="I111" s="6">
        <v>1</v>
      </c>
      <c r="J111" s="6">
        <v>11895.5</v>
      </c>
    </row>
    <row r="112" spans="1:10" ht="24.95" customHeight="1" x14ac:dyDescent="0.15">
      <c r="A112" s="27" t="s">
        <v>445</v>
      </c>
      <c r="B112" s="27"/>
      <c r="C112" s="9" t="s">
        <v>313</v>
      </c>
      <c r="D112" s="9">
        <f>SUBTOTAL(9,D95:D111)</f>
        <v>33703.649950000006</v>
      </c>
      <c r="E112" s="9" t="s">
        <v>313</v>
      </c>
      <c r="F112" s="9" t="s">
        <v>313</v>
      </c>
      <c r="G112" s="9" t="s">
        <v>313</v>
      </c>
      <c r="H112" s="9" t="s">
        <v>313</v>
      </c>
      <c r="I112" s="9" t="s">
        <v>313</v>
      </c>
      <c r="J112" s="9">
        <f>SUBTOTAL(9,J95:J111)</f>
        <v>511500</v>
      </c>
    </row>
    <row r="113" spans="1:10" ht="24.95" customHeight="1" x14ac:dyDescent="0.15"/>
    <row r="114" spans="1:10" ht="24.95" customHeight="1" x14ac:dyDescent="0.15">
      <c r="A114" s="26" t="s">
        <v>395</v>
      </c>
      <c r="B114" s="26"/>
      <c r="C114" s="28" t="s">
        <v>130</v>
      </c>
      <c r="D114" s="28"/>
      <c r="E114" s="28"/>
      <c r="F114" s="28"/>
      <c r="G114" s="28"/>
      <c r="H114" s="28"/>
      <c r="I114" s="28"/>
      <c r="J114" s="28"/>
    </row>
    <row r="115" spans="1:10" ht="24.95" customHeight="1" x14ac:dyDescent="0.15">
      <c r="A115" s="26" t="s">
        <v>396</v>
      </c>
      <c r="B115" s="26"/>
      <c r="C115" s="28" t="s">
        <v>397</v>
      </c>
      <c r="D115" s="28"/>
      <c r="E115" s="28"/>
      <c r="F115" s="28"/>
      <c r="G115" s="28"/>
      <c r="H115" s="28"/>
      <c r="I115" s="28"/>
      <c r="J115" s="28"/>
    </row>
    <row r="116" spans="1:10" ht="24.95" customHeight="1" x14ac:dyDescent="0.15">
      <c r="A116" s="26" t="s">
        <v>398</v>
      </c>
      <c r="B116" s="26"/>
      <c r="C116" s="28" t="s">
        <v>375</v>
      </c>
      <c r="D116" s="28"/>
      <c r="E116" s="28"/>
      <c r="F116" s="28"/>
      <c r="G116" s="28"/>
      <c r="H116" s="28"/>
      <c r="I116" s="28"/>
      <c r="J116" s="28"/>
    </row>
    <row r="117" spans="1:10" ht="24.95" customHeight="1" x14ac:dyDescent="0.15">
      <c r="A117" s="23" t="s">
        <v>399</v>
      </c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ht="24.95" customHeight="1" x14ac:dyDescent="0.15"/>
    <row r="119" spans="1:10" ht="50.1" customHeight="1" x14ac:dyDescent="0.15">
      <c r="A119" s="17" t="s">
        <v>303</v>
      </c>
      <c r="B119" s="17" t="s">
        <v>400</v>
      </c>
      <c r="C119" s="17" t="s">
        <v>401</v>
      </c>
      <c r="D119" s="17" t="s">
        <v>402</v>
      </c>
      <c r="E119" s="17"/>
      <c r="F119" s="17"/>
      <c r="G119" s="17"/>
      <c r="H119" s="17" t="s">
        <v>403</v>
      </c>
      <c r="I119" s="17" t="s">
        <v>404</v>
      </c>
      <c r="J119" s="17" t="s">
        <v>405</v>
      </c>
    </row>
    <row r="120" spans="1:10" ht="50.1" customHeight="1" x14ac:dyDescent="0.15">
      <c r="A120" s="17"/>
      <c r="B120" s="17"/>
      <c r="C120" s="17"/>
      <c r="D120" s="17" t="s">
        <v>406</v>
      </c>
      <c r="E120" s="17" t="s">
        <v>58</v>
      </c>
      <c r="F120" s="17"/>
      <c r="G120" s="17"/>
      <c r="H120" s="17"/>
      <c r="I120" s="17"/>
      <c r="J120" s="17"/>
    </row>
    <row r="121" spans="1:10" ht="50.1" customHeight="1" x14ac:dyDescent="0.15">
      <c r="A121" s="17"/>
      <c r="B121" s="17"/>
      <c r="C121" s="17"/>
      <c r="D121" s="17"/>
      <c r="E121" s="4" t="s">
        <v>407</v>
      </c>
      <c r="F121" s="4" t="s">
        <v>408</v>
      </c>
      <c r="G121" s="4" t="s">
        <v>409</v>
      </c>
      <c r="H121" s="17"/>
      <c r="I121" s="17"/>
      <c r="J121" s="17"/>
    </row>
    <row r="122" spans="1:10" ht="24.95" customHeight="1" x14ac:dyDescent="0.15">
      <c r="A122" s="4" t="s">
        <v>310</v>
      </c>
      <c r="B122" s="4" t="s">
        <v>410</v>
      </c>
      <c r="C122" s="4" t="s">
        <v>411</v>
      </c>
      <c r="D122" s="4" t="s">
        <v>412</v>
      </c>
      <c r="E122" s="4" t="s">
        <v>413</v>
      </c>
      <c r="F122" s="4" t="s">
        <v>414</v>
      </c>
      <c r="G122" s="4" t="s">
        <v>415</v>
      </c>
      <c r="H122" s="4" t="s">
        <v>416</v>
      </c>
      <c r="I122" s="4" t="s">
        <v>417</v>
      </c>
      <c r="J122" s="4" t="s">
        <v>418</v>
      </c>
    </row>
    <row r="123" spans="1:10" ht="21" x14ac:dyDescent="0.15">
      <c r="A123" s="4" t="s">
        <v>310</v>
      </c>
      <c r="B123" s="5" t="s">
        <v>419</v>
      </c>
      <c r="C123" s="6">
        <v>1</v>
      </c>
      <c r="D123" s="6">
        <v>92996.93</v>
      </c>
      <c r="E123" s="6">
        <v>71536.100000000006</v>
      </c>
      <c r="F123" s="6">
        <v>0</v>
      </c>
      <c r="G123" s="6">
        <v>21460.83</v>
      </c>
      <c r="H123" s="6"/>
      <c r="I123" s="6">
        <v>1</v>
      </c>
      <c r="J123" s="6">
        <v>1115963.1599999999</v>
      </c>
    </row>
    <row r="124" spans="1:10" ht="31.5" x14ac:dyDescent="0.15">
      <c r="A124" s="4" t="s">
        <v>410</v>
      </c>
      <c r="B124" s="5" t="s">
        <v>420</v>
      </c>
      <c r="C124" s="6">
        <v>1</v>
      </c>
      <c r="D124" s="6">
        <v>59729.72</v>
      </c>
      <c r="E124" s="6">
        <v>45945.94</v>
      </c>
      <c r="F124" s="6">
        <v>0</v>
      </c>
      <c r="G124" s="6">
        <v>13783.78</v>
      </c>
      <c r="H124" s="6"/>
      <c r="I124" s="6">
        <v>1</v>
      </c>
      <c r="J124" s="6">
        <v>716756.64</v>
      </c>
    </row>
    <row r="125" spans="1:10" ht="21" x14ac:dyDescent="0.15">
      <c r="A125" s="4" t="s">
        <v>411</v>
      </c>
      <c r="B125" s="5" t="s">
        <v>421</v>
      </c>
      <c r="C125" s="6">
        <v>1</v>
      </c>
      <c r="D125" s="6">
        <v>66407.58</v>
      </c>
      <c r="E125" s="6">
        <v>51082.75</v>
      </c>
      <c r="F125" s="6">
        <v>0</v>
      </c>
      <c r="G125" s="6">
        <v>15324.83</v>
      </c>
      <c r="H125" s="6"/>
      <c r="I125" s="6">
        <v>1</v>
      </c>
      <c r="J125" s="6">
        <v>796890.96</v>
      </c>
    </row>
    <row r="126" spans="1:10" x14ac:dyDescent="0.15">
      <c r="A126" s="4" t="s">
        <v>412</v>
      </c>
      <c r="B126" s="5" t="s">
        <v>422</v>
      </c>
      <c r="C126" s="6">
        <v>1</v>
      </c>
      <c r="D126" s="6">
        <v>83417.19</v>
      </c>
      <c r="E126" s="6">
        <v>64167.07</v>
      </c>
      <c r="F126" s="6">
        <v>0</v>
      </c>
      <c r="G126" s="6">
        <v>19250.12</v>
      </c>
      <c r="H126" s="6"/>
      <c r="I126" s="6">
        <v>1</v>
      </c>
      <c r="J126" s="6">
        <v>1001006.28</v>
      </c>
    </row>
    <row r="127" spans="1:10" ht="21" x14ac:dyDescent="0.15">
      <c r="A127" s="4" t="s">
        <v>413</v>
      </c>
      <c r="B127" s="5" t="s">
        <v>423</v>
      </c>
      <c r="C127" s="6">
        <v>1</v>
      </c>
      <c r="D127" s="6">
        <v>59176.94</v>
      </c>
      <c r="E127" s="6">
        <v>45520.72</v>
      </c>
      <c r="F127" s="6">
        <v>0</v>
      </c>
      <c r="G127" s="6">
        <v>13656.22</v>
      </c>
      <c r="H127" s="6"/>
      <c r="I127" s="6">
        <v>1</v>
      </c>
      <c r="J127" s="6">
        <v>710123.28</v>
      </c>
    </row>
    <row r="128" spans="1:10" x14ac:dyDescent="0.15">
      <c r="A128" s="4" t="s">
        <v>414</v>
      </c>
      <c r="B128" s="5" t="s">
        <v>424</v>
      </c>
      <c r="C128" s="6">
        <v>2.5</v>
      </c>
      <c r="D128" s="6">
        <v>44354.83</v>
      </c>
      <c r="E128" s="6">
        <v>35720.76</v>
      </c>
      <c r="F128" s="6">
        <v>0</v>
      </c>
      <c r="G128" s="6">
        <v>8634.07</v>
      </c>
      <c r="H128" s="6"/>
      <c r="I128" s="6">
        <v>1</v>
      </c>
      <c r="J128" s="6">
        <v>1330644.8999999999</v>
      </c>
    </row>
    <row r="129" spans="1:10" ht="21" x14ac:dyDescent="0.15">
      <c r="A129" s="4" t="s">
        <v>415</v>
      </c>
      <c r="B129" s="5" t="s">
        <v>425</v>
      </c>
      <c r="C129" s="6">
        <v>1</v>
      </c>
      <c r="D129" s="6">
        <v>76217.36</v>
      </c>
      <c r="E129" s="6">
        <v>58628.74</v>
      </c>
      <c r="F129" s="6">
        <v>0</v>
      </c>
      <c r="G129" s="6">
        <v>17588.62</v>
      </c>
      <c r="H129" s="6"/>
      <c r="I129" s="6">
        <v>1</v>
      </c>
      <c r="J129" s="6">
        <v>914608.32</v>
      </c>
    </row>
    <row r="130" spans="1:10" ht="21" x14ac:dyDescent="0.15">
      <c r="A130" s="4" t="s">
        <v>416</v>
      </c>
      <c r="B130" s="5" t="s">
        <v>426</v>
      </c>
      <c r="C130" s="6">
        <v>4</v>
      </c>
      <c r="D130" s="6">
        <v>30641.478040000002</v>
      </c>
      <c r="E130" s="6">
        <v>27254.097160000001</v>
      </c>
      <c r="F130" s="6">
        <v>0</v>
      </c>
      <c r="G130" s="6">
        <v>3387.3808800000002</v>
      </c>
      <c r="H130" s="6"/>
      <c r="I130" s="6">
        <v>1</v>
      </c>
      <c r="J130" s="6">
        <v>1470790.95</v>
      </c>
    </row>
    <row r="131" spans="1:10" x14ac:dyDescent="0.15">
      <c r="A131" s="4" t="s">
        <v>427</v>
      </c>
      <c r="B131" s="5" t="s">
        <v>428</v>
      </c>
      <c r="C131" s="6">
        <v>1</v>
      </c>
      <c r="D131" s="6">
        <v>28203.89</v>
      </c>
      <c r="E131" s="6">
        <v>21695.3</v>
      </c>
      <c r="F131" s="6">
        <v>0</v>
      </c>
      <c r="G131" s="6">
        <v>6508.59</v>
      </c>
      <c r="H131" s="6"/>
      <c r="I131" s="6">
        <v>1</v>
      </c>
      <c r="J131" s="6">
        <v>338446.68</v>
      </c>
    </row>
    <row r="132" spans="1:10" ht="21" x14ac:dyDescent="0.15">
      <c r="A132" s="4" t="s">
        <v>429</v>
      </c>
      <c r="B132" s="5" t="s">
        <v>430</v>
      </c>
      <c r="C132" s="6">
        <v>0.5</v>
      </c>
      <c r="D132" s="6">
        <v>21695.3</v>
      </c>
      <c r="E132" s="6">
        <v>21695.3</v>
      </c>
      <c r="F132" s="6">
        <v>0</v>
      </c>
      <c r="G132" s="6">
        <v>0</v>
      </c>
      <c r="H132" s="6"/>
      <c r="I132" s="6">
        <v>1</v>
      </c>
      <c r="J132" s="6">
        <v>130171.8</v>
      </c>
    </row>
    <row r="133" spans="1:10" ht="21" x14ac:dyDescent="0.15">
      <c r="A133" s="4" t="s">
        <v>431</v>
      </c>
      <c r="B133" s="5" t="s">
        <v>432</v>
      </c>
      <c r="C133" s="6">
        <v>1</v>
      </c>
      <c r="D133" s="6">
        <v>28203.89</v>
      </c>
      <c r="E133" s="6">
        <v>21695.3</v>
      </c>
      <c r="F133" s="6">
        <v>0</v>
      </c>
      <c r="G133" s="6">
        <v>6508.59</v>
      </c>
      <c r="H133" s="6"/>
      <c r="I133" s="6">
        <v>1</v>
      </c>
      <c r="J133" s="6">
        <v>338446.68</v>
      </c>
    </row>
    <row r="134" spans="1:10" ht="21" x14ac:dyDescent="0.15">
      <c r="A134" s="4" t="s">
        <v>433</v>
      </c>
      <c r="B134" s="5" t="s">
        <v>434</v>
      </c>
      <c r="C134" s="6">
        <v>1</v>
      </c>
      <c r="D134" s="6">
        <v>28203.89</v>
      </c>
      <c r="E134" s="6">
        <v>21695.3</v>
      </c>
      <c r="F134" s="6">
        <v>0</v>
      </c>
      <c r="G134" s="6">
        <v>6508.59</v>
      </c>
      <c r="H134" s="6"/>
      <c r="I134" s="6">
        <v>1</v>
      </c>
      <c r="J134" s="6">
        <v>338446.68</v>
      </c>
    </row>
    <row r="135" spans="1:10" ht="31.5" x14ac:dyDescent="0.15">
      <c r="A135" s="4" t="s">
        <v>435</v>
      </c>
      <c r="B135" s="5" t="s">
        <v>436</v>
      </c>
      <c r="C135" s="6">
        <v>1</v>
      </c>
      <c r="D135" s="6">
        <v>21695.3</v>
      </c>
      <c r="E135" s="6">
        <v>21695.3</v>
      </c>
      <c r="F135" s="6">
        <v>0</v>
      </c>
      <c r="G135" s="6">
        <v>0</v>
      </c>
      <c r="H135" s="6"/>
      <c r="I135" s="6">
        <v>1</v>
      </c>
      <c r="J135" s="6">
        <v>260343.6</v>
      </c>
    </row>
    <row r="136" spans="1:10" ht="21" x14ac:dyDescent="0.15">
      <c r="A136" s="4" t="s">
        <v>437</v>
      </c>
      <c r="B136" s="5" t="s">
        <v>438</v>
      </c>
      <c r="C136" s="6">
        <v>2</v>
      </c>
      <c r="D136" s="6">
        <v>24949.595000000001</v>
      </c>
      <c r="E136" s="6">
        <v>21695.3</v>
      </c>
      <c r="F136" s="6">
        <v>0</v>
      </c>
      <c r="G136" s="6">
        <v>3254.2950000000001</v>
      </c>
      <c r="H136" s="6"/>
      <c r="I136" s="6">
        <v>1</v>
      </c>
      <c r="J136" s="6">
        <v>598790.28</v>
      </c>
    </row>
    <row r="137" spans="1:10" ht="21" x14ac:dyDescent="0.15">
      <c r="A137" s="4" t="s">
        <v>439</v>
      </c>
      <c r="B137" s="5" t="s">
        <v>440</v>
      </c>
      <c r="C137" s="6">
        <v>1</v>
      </c>
      <c r="D137" s="6">
        <v>28203.89</v>
      </c>
      <c r="E137" s="6">
        <v>21695.3</v>
      </c>
      <c r="F137" s="6">
        <v>0</v>
      </c>
      <c r="G137" s="6">
        <v>6508.59</v>
      </c>
      <c r="H137" s="6"/>
      <c r="I137" s="6">
        <v>1</v>
      </c>
      <c r="J137" s="6">
        <v>338446.68</v>
      </c>
    </row>
    <row r="138" spans="1:10" ht="21" x14ac:dyDescent="0.15">
      <c r="A138" s="4" t="s">
        <v>441</v>
      </c>
      <c r="B138" s="5" t="s">
        <v>442</v>
      </c>
      <c r="C138" s="6">
        <v>1</v>
      </c>
      <c r="D138" s="6">
        <v>34966.646000000001</v>
      </c>
      <c r="E138" s="6">
        <v>26897.42</v>
      </c>
      <c r="F138" s="6">
        <v>0</v>
      </c>
      <c r="G138" s="6">
        <v>8069.2259999999997</v>
      </c>
      <c r="H138" s="6"/>
      <c r="I138" s="6">
        <v>1</v>
      </c>
      <c r="J138" s="6">
        <v>419599.75</v>
      </c>
    </row>
    <row r="139" spans="1:10" ht="21" x14ac:dyDescent="0.15">
      <c r="A139" s="4" t="s">
        <v>443</v>
      </c>
      <c r="B139" s="5" t="s">
        <v>444</v>
      </c>
      <c r="C139" s="6">
        <v>0.5</v>
      </c>
      <c r="D139" s="6">
        <v>30380.63</v>
      </c>
      <c r="E139" s="6">
        <v>30380.63</v>
      </c>
      <c r="F139" s="6">
        <v>0</v>
      </c>
      <c r="G139" s="6">
        <v>0</v>
      </c>
      <c r="H139" s="6"/>
      <c r="I139" s="6">
        <v>1</v>
      </c>
      <c r="J139" s="6">
        <v>182283.78</v>
      </c>
    </row>
    <row r="140" spans="1:10" ht="24.95" customHeight="1" x14ac:dyDescent="0.15">
      <c r="A140" s="27" t="s">
        <v>445</v>
      </c>
      <c r="B140" s="27"/>
      <c r="C140" s="9" t="s">
        <v>313</v>
      </c>
      <c r="D140" s="9">
        <f>SUBTOTAL(9,D123:D139)</f>
        <v>759445.05904000008</v>
      </c>
      <c r="E140" s="9" t="s">
        <v>313</v>
      </c>
      <c r="F140" s="9" t="s">
        <v>313</v>
      </c>
      <c r="G140" s="9" t="s">
        <v>313</v>
      </c>
      <c r="H140" s="9" t="s">
        <v>313</v>
      </c>
      <c r="I140" s="9" t="s">
        <v>313</v>
      </c>
      <c r="J140" s="9">
        <f>SUBTOTAL(9,J123:J139)</f>
        <v>11001760.42</v>
      </c>
    </row>
    <row r="141" spans="1:10" ht="24.95" customHeight="1" x14ac:dyDescent="0.15"/>
    <row r="142" spans="1:10" ht="24.95" customHeight="1" x14ac:dyDescent="0.15">
      <c r="A142" s="26" t="s">
        <v>395</v>
      </c>
      <c r="B142" s="26"/>
      <c r="C142" s="28" t="s">
        <v>130</v>
      </c>
      <c r="D142" s="28"/>
      <c r="E142" s="28"/>
      <c r="F142" s="28"/>
      <c r="G142" s="28"/>
      <c r="H142" s="28"/>
      <c r="I142" s="28"/>
      <c r="J142" s="28"/>
    </row>
    <row r="143" spans="1:10" ht="24.95" customHeight="1" x14ac:dyDescent="0.15">
      <c r="A143" s="26" t="s">
        <v>396</v>
      </c>
      <c r="B143" s="26"/>
      <c r="C143" s="28" t="s">
        <v>446</v>
      </c>
      <c r="D143" s="28"/>
      <c r="E143" s="28"/>
      <c r="F143" s="28"/>
      <c r="G143" s="28"/>
      <c r="H143" s="28"/>
      <c r="I143" s="28"/>
      <c r="J143" s="28"/>
    </row>
    <row r="144" spans="1:10" ht="24.95" customHeight="1" x14ac:dyDescent="0.15">
      <c r="A144" s="26" t="s">
        <v>398</v>
      </c>
      <c r="B144" s="26"/>
      <c r="C144" s="28" t="s">
        <v>375</v>
      </c>
      <c r="D144" s="28"/>
      <c r="E144" s="28"/>
      <c r="F144" s="28"/>
      <c r="G144" s="28"/>
      <c r="H144" s="28"/>
      <c r="I144" s="28"/>
      <c r="J144" s="28"/>
    </row>
    <row r="145" spans="1:10" ht="24.95" customHeight="1" x14ac:dyDescent="0.15">
      <c r="A145" s="23" t="s">
        <v>399</v>
      </c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ht="24.95" customHeight="1" x14ac:dyDescent="0.15"/>
    <row r="147" spans="1:10" ht="50.1" customHeight="1" x14ac:dyDescent="0.15">
      <c r="A147" s="17" t="s">
        <v>303</v>
      </c>
      <c r="B147" s="17" t="s">
        <v>400</v>
      </c>
      <c r="C147" s="17" t="s">
        <v>401</v>
      </c>
      <c r="D147" s="17" t="s">
        <v>402</v>
      </c>
      <c r="E147" s="17"/>
      <c r="F147" s="17"/>
      <c r="G147" s="17"/>
      <c r="H147" s="17" t="s">
        <v>403</v>
      </c>
      <c r="I147" s="17" t="s">
        <v>404</v>
      </c>
      <c r="J147" s="17" t="s">
        <v>405</v>
      </c>
    </row>
    <row r="148" spans="1:10" ht="50.1" customHeight="1" x14ac:dyDescent="0.15">
      <c r="A148" s="17"/>
      <c r="B148" s="17"/>
      <c r="C148" s="17"/>
      <c r="D148" s="17" t="s">
        <v>406</v>
      </c>
      <c r="E148" s="17" t="s">
        <v>58</v>
      </c>
      <c r="F148" s="17"/>
      <c r="G148" s="17"/>
      <c r="H148" s="17"/>
      <c r="I148" s="17"/>
      <c r="J148" s="17"/>
    </row>
    <row r="149" spans="1:10" ht="50.1" customHeight="1" x14ac:dyDescent="0.15">
      <c r="A149" s="17"/>
      <c r="B149" s="17"/>
      <c r="C149" s="17"/>
      <c r="D149" s="17"/>
      <c r="E149" s="4" t="s">
        <v>407</v>
      </c>
      <c r="F149" s="4" t="s">
        <v>408</v>
      </c>
      <c r="G149" s="4" t="s">
        <v>409</v>
      </c>
      <c r="H149" s="17"/>
      <c r="I149" s="17"/>
      <c r="J149" s="17"/>
    </row>
    <row r="150" spans="1:10" ht="24.95" customHeight="1" x14ac:dyDescent="0.15">
      <c r="A150" s="4" t="s">
        <v>310</v>
      </c>
      <c r="B150" s="4" t="s">
        <v>410</v>
      </c>
      <c r="C150" s="4" t="s">
        <v>411</v>
      </c>
      <c r="D150" s="4" t="s">
        <v>412</v>
      </c>
      <c r="E150" s="4" t="s">
        <v>413</v>
      </c>
      <c r="F150" s="4" t="s">
        <v>414</v>
      </c>
      <c r="G150" s="4" t="s">
        <v>415</v>
      </c>
      <c r="H150" s="4" t="s">
        <v>416</v>
      </c>
      <c r="I150" s="4" t="s">
        <v>417</v>
      </c>
      <c r="J150" s="4" t="s">
        <v>418</v>
      </c>
    </row>
    <row r="151" spans="1:10" ht="21" x14ac:dyDescent="0.15">
      <c r="A151" s="4" t="s">
        <v>310</v>
      </c>
      <c r="B151" s="5" t="s">
        <v>419</v>
      </c>
      <c r="C151" s="6">
        <v>1</v>
      </c>
      <c r="D151" s="6">
        <v>1982.5833299999999</v>
      </c>
      <c r="E151" s="6">
        <v>0</v>
      </c>
      <c r="F151" s="6">
        <v>0</v>
      </c>
      <c r="G151" s="6">
        <v>1982.5833299999999</v>
      </c>
      <c r="H151" s="6"/>
      <c r="I151" s="6">
        <v>1</v>
      </c>
      <c r="J151" s="6">
        <v>23791</v>
      </c>
    </row>
    <row r="152" spans="1:10" ht="31.5" x14ac:dyDescent="0.15">
      <c r="A152" s="4" t="s">
        <v>410</v>
      </c>
      <c r="B152" s="5" t="s">
        <v>420</v>
      </c>
      <c r="C152" s="6">
        <v>1</v>
      </c>
      <c r="D152" s="6">
        <v>1982.5833299999999</v>
      </c>
      <c r="E152" s="6">
        <v>0</v>
      </c>
      <c r="F152" s="6">
        <v>0</v>
      </c>
      <c r="G152" s="6">
        <v>1982.5833299999999</v>
      </c>
      <c r="H152" s="6"/>
      <c r="I152" s="6">
        <v>1</v>
      </c>
      <c r="J152" s="6">
        <v>23791</v>
      </c>
    </row>
    <row r="153" spans="1:10" ht="21" x14ac:dyDescent="0.15">
      <c r="A153" s="4" t="s">
        <v>411</v>
      </c>
      <c r="B153" s="5" t="s">
        <v>421</v>
      </c>
      <c r="C153" s="6">
        <v>1</v>
      </c>
      <c r="D153" s="6">
        <v>1982.5833299999999</v>
      </c>
      <c r="E153" s="6">
        <v>0</v>
      </c>
      <c r="F153" s="6">
        <v>0</v>
      </c>
      <c r="G153" s="6">
        <v>1982.5833299999999</v>
      </c>
      <c r="H153" s="6"/>
      <c r="I153" s="6">
        <v>1</v>
      </c>
      <c r="J153" s="6">
        <v>23791</v>
      </c>
    </row>
    <row r="154" spans="1:10" x14ac:dyDescent="0.15">
      <c r="A154" s="4" t="s">
        <v>412</v>
      </c>
      <c r="B154" s="5" t="s">
        <v>422</v>
      </c>
      <c r="C154" s="6">
        <v>1</v>
      </c>
      <c r="D154" s="6">
        <v>1982.5</v>
      </c>
      <c r="E154" s="6">
        <v>0</v>
      </c>
      <c r="F154" s="6">
        <v>0</v>
      </c>
      <c r="G154" s="6">
        <v>1982.5</v>
      </c>
      <c r="H154" s="6"/>
      <c r="I154" s="6">
        <v>1</v>
      </c>
      <c r="J154" s="6">
        <v>23790</v>
      </c>
    </row>
    <row r="155" spans="1:10" ht="21" x14ac:dyDescent="0.15">
      <c r="A155" s="4" t="s">
        <v>413</v>
      </c>
      <c r="B155" s="5" t="s">
        <v>423</v>
      </c>
      <c r="C155" s="6">
        <v>1</v>
      </c>
      <c r="D155" s="6">
        <v>1982.5833299999999</v>
      </c>
      <c r="E155" s="6">
        <v>0</v>
      </c>
      <c r="F155" s="6">
        <v>0</v>
      </c>
      <c r="G155" s="6">
        <v>1982.5833299999999</v>
      </c>
      <c r="H155" s="6"/>
      <c r="I155" s="6">
        <v>1</v>
      </c>
      <c r="J155" s="6">
        <v>23791</v>
      </c>
    </row>
    <row r="156" spans="1:10" x14ac:dyDescent="0.15">
      <c r="A156" s="4" t="s">
        <v>414</v>
      </c>
      <c r="B156" s="5" t="s">
        <v>424</v>
      </c>
      <c r="C156" s="6">
        <v>2.5</v>
      </c>
      <c r="D156" s="6">
        <v>1982.4</v>
      </c>
      <c r="E156" s="6">
        <v>0</v>
      </c>
      <c r="F156" s="6">
        <v>0</v>
      </c>
      <c r="G156" s="6">
        <v>1982.4</v>
      </c>
      <c r="H156" s="6"/>
      <c r="I156" s="6">
        <v>1</v>
      </c>
      <c r="J156" s="6">
        <v>59472</v>
      </c>
    </row>
    <row r="157" spans="1:10" ht="21" x14ac:dyDescent="0.15">
      <c r="A157" s="4" t="s">
        <v>415</v>
      </c>
      <c r="B157" s="5" t="s">
        <v>425</v>
      </c>
      <c r="C157" s="6">
        <v>1</v>
      </c>
      <c r="D157" s="6">
        <v>1982.5833299999999</v>
      </c>
      <c r="E157" s="6">
        <v>0</v>
      </c>
      <c r="F157" s="6">
        <v>0</v>
      </c>
      <c r="G157" s="6">
        <v>1982.5833299999999</v>
      </c>
      <c r="H157" s="6"/>
      <c r="I157" s="6">
        <v>1</v>
      </c>
      <c r="J157" s="6">
        <v>23791</v>
      </c>
    </row>
    <row r="158" spans="1:10" ht="21" x14ac:dyDescent="0.15">
      <c r="A158" s="4" t="s">
        <v>416</v>
      </c>
      <c r="B158" s="5" t="s">
        <v>426</v>
      </c>
      <c r="C158" s="6">
        <v>4</v>
      </c>
      <c r="D158" s="6">
        <v>1982.5833299999999</v>
      </c>
      <c r="E158" s="6">
        <v>0</v>
      </c>
      <c r="F158" s="6">
        <v>0</v>
      </c>
      <c r="G158" s="6">
        <v>1982.5833299999999</v>
      </c>
      <c r="H158" s="6"/>
      <c r="I158" s="6">
        <v>1</v>
      </c>
      <c r="J158" s="6">
        <v>95164</v>
      </c>
    </row>
    <row r="159" spans="1:10" x14ac:dyDescent="0.15">
      <c r="A159" s="4" t="s">
        <v>427</v>
      </c>
      <c r="B159" s="5" t="s">
        <v>428</v>
      </c>
      <c r="C159" s="6">
        <v>1</v>
      </c>
      <c r="D159" s="6">
        <v>1982.5833299999999</v>
      </c>
      <c r="E159" s="6">
        <v>0</v>
      </c>
      <c r="F159" s="6">
        <v>0</v>
      </c>
      <c r="G159" s="6">
        <v>1982.5833299999999</v>
      </c>
      <c r="H159" s="6"/>
      <c r="I159" s="6">
        <v>1</v>
      </c>
      <c r="J159" s="6">
        <v>23791</v>
      </c>
    </row>
    <row r="160" spans="1:10" ht="21" x14ac:dyDescent="0.15">
      <c r="A160" s="4" t="s">
        <v>429</v>
      </c>
      <c r="B160" s="5" t="s">
        <v>430</v>
      </c>
      <c r="C160" s="6">
        <v>0.5</v>
      </c>
      <c r="D160" s="6">
        <v>1982.5833299999999</v>
      </c>
      <c r="E160" s="6">
        <v>0</v>
      </c>
      <c r="F160" s="6">
        <v>0</v>
      </c>
      <c r="G160" s="6">
        <v>1982.5833299999999</v>
      </c>
      <c r="H160" s="6"/>
      <c r="I160" s="6">
        <v>1</v>
      </c>
      <c r="J160" s="6">
        <v>11895.5</v>
      </c>
    </row>
    <row r="161" spans="1:10" ht="21" x14ac:dyDescent="0.15">
      <c r="A161" s="4" t="s">
        <v>431</v>
      </c>
      <c r="B161" s="5" t="s">
        <v>432</v>
      </c>
      <c r="C161" s="6">
        <v>1</v>
      </c>
      <c r="D161" s="6">
        <v>1982.5833299999999</v>
      </c>
      <c r="E161" s="6">
        <v>0</v>
      </c>
      <c r="F161" s="6">
        <v>0</v>
      </c>
      <c r="G161" s="6">
        <v>1982.5833299999999</v>
      </c>
      <c r="H161" s="6"/>
      <c r="I161" s="6">
        <v>1</v>
      </c>
      <c r="J161" s="6">
        <v>23791</v>
      </c>
    </row>
    <row r="162" spans="1:10" ht="21" x14ac:dyDescent="0.15">
      <c r="A162" s="4" t="s">
        <v>433</v>
      </c>
      <c r="B162" s="5" t="s">
        <v>434</v>
      </c>
      <c r="C162" s="6">
        <v>1</v>
      </c>
      <c r="D162" s="6">
        <v>1982.5833299999999</v>
      </c>
      <c r="E162" s="6">
        <v>0</v>
      </c>
      <c r="F162" s="6">
        <v>0</v>
      </c>
      <c r="G162" s="6">
        <v>1982.5833299999999</v>
      </c>
      <c r="H162" s="6"/>
      <c r="I162" s="6">
        <v>1</v>
      </c>
      <c r="J162" s="6">
        <v>23791</v>
      </c>
    </row>
    <row r="163" spans="1:10" ht="31.5" x14ac:dyDescent="0.15">
      <c r="A163" s="4" t="s">
        <v>435</v>
      </c>
      <c r="B163" s="5" t="s">
        <v>436</v>
      </c>
      <c r="C163" s="6">
        <v>1</v>
      </c>
      <c r="D163" s="6">
        <v>1982.5833299999999</v>
      </c>
      <c r="E163" s="6">
        <v>0</v>
      </c>
      <c r="F163" s="6">
        <v>0</v>
      </c>
      <c r="G163" s="6">
        <v>1982.5833299999999</v>
      </c>
      <c r="H163" s="6"/>
      <c r="I163" s="6">
        <v>1</v>
      </c>
      <c r="J163" s="6">
        <v>23791</v>
      </c>
    </row>
    <row r="164" spans="1:10" ht="21" x14ac:dyDescent="0.15">
      <c r="A164" s="4" t="s">
        <v>437</v>
      </c>
      <c r="B164" s="5" t="s">
        <v>438</v>
      </c>
      <c r="C164" s="6">
        <v>2</v>
      </c>
      <c r="D164" s="6">
        <v>1982.5833299999999</v>
      </c>
      <c r="E164" s="6">
        <v>0</v>
      </c>
      <c r="F164" s="6">
        <v>0</v>
      </c>
      <c r="G164" s="6">
        <v>1982.5833299999999</v>
      </c>
      <c r="H164" s="6"/>
      <c r="I164" s="6">
        <v>1</v>
      </c>
      <c r="J164" s="6">
        <v>47582</v>
      </c>
    </row>
    <row r="165" spans="1:10" ht="21" x14ac:dyDescent="0.15">
      <c r="A165" s="4" t="s">
        <v>439</v>
      </c>
      <c r="B165" s="5" t="s">
        <v>440</v>
      </c>
      <c r="C165" s="6">
        <v>1</v>
      </c>
      <c r="D165" s="6">
        <v>1982.5833299999999</v>
      </c>
      <c r="E165" s="6">
        <v>0</v>
      </c>
      <c r="F165" s="6">
        <v>0</v>
      </c>
      <c r="G165" s="6">
        <v>1982.5833299999999</v>
      </c>
      <c r="H165" s="6"/>
      <c r="I165" s="6">
        <v>1</v>
      </c>
      <c r="J165" s="6">
        <v>23791</v>
      </c>
    </row>
    <row r="166" spans="1:10" ht="21" x14ac:dyDescent="0.15">
      <c r="A166" s="4" t="s">
        <v>441</v>
      </c>
      <c r="B166" s="5" t="s">
        <v>442</v>
      </c>
      <c r="C166" s="6">
        <v>1</v>
      </c>
      <c r="D166" s="6">
        <v>1982.5833299999999</v>
      </c>
      <c r="E166" s="6">
        <v>0</v>
      </c>
      <c r="F166" s="6">
        <v>0</v>
      </c>
      <c r="G166" s="6">
        <v>1982.5833299999999</v>
      </c>
      <c r="H166" s="6"/>
      <c r="I166" s="6">
        <v>1</v>
      </c>
      <c r="J166" s="6">
        <v>23791</v>
      </c>
    </row>
    <row r="167" spans="1:10" ht="21" x14ac:dyDescent="0.15">
      <c r="A167" s="4" t="s">
        <v>443</v>
      </c>
      <c r="B167" s="5" t="s">
        <v>444</v>
      </c>
      <c r="C167" s="6">
        <v>0.5</v>
      </c>
      <c r="D167" s="6">
        <v>1982.5833299999999</v>
      </c>
      <c r="E167" s="6">
        <v>0</v>
      </c>
      <c r="F167" s="6">
        <v>0</v>
      </c>
      <c r="G167" s="6">
        <v>1982.5833299999999</v>
      </c>
      <c r="H167" s="6"/>
      <c r="I167" s="6">
        <v>1</v>
      </c>
      <c r="J167" s="6">
        <v>11895.5</v>
      </c>
    </row>
    <row r="168" spans="1:10" ht="24.95" customHeight="1" x14ac:dyDescent="0.15">
      <c r="A168" s="27" t="s">
        <v>445</v>
      </c>
      <c r="B168" s="27"/>
      <c r="C168" s="9" t="s">
        <v>313</v>
      </c>
      <c r="D168" s="9">
        <f>SUBTOTAL(9,D151:D167)</f>
        <v>33703.649950000006</v>
      </c>
      <c r="E168" s="9" t="s">
        <v>313</v>
      </c>
      <c r="F168" s="9" t="s">
        <v>313</v>
      </c>
      <c r="G168" s="9" t="s">
        <v>313</v>
      </c>
      <c r="H168" s="9" t="s">
        <v>313</v>
      </c>
      <c r="I168" s="9" t="s">
        <v>313</v>
      </c>
      <c r="J168" s="9">
        <f>SUBTOTAL(9,J151:J167)</f>
        <v>511500</v>
      </c>
    </row>
  </sheetData>
  <sheetProtection password="D612" sheet="1" objects="1" scenarios="1"/>
  <mergeCells count="102">
    <mergeCell ref="A2:B2"/>
    <mergeCell ref="C2:J2"/>
    <mergeCell ref="A3:B3"/>
    <mergeCell ref="C3:J3"/>
    <mergeCell ref="A4:B4"/>
    <mergeCell ref="C4:J4"/>
    <mergeCell ref="A28:B28"/>
    <mergeCell ref="A30:B30"/>
    <mergeCell ref="C30:J30"/>
    <mergeCell ref="A31:B31"/>
    <mergeCell ref="C31:J31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6:B56"/>
    <mergeCell ref="A58:B58"/>
    <mergeCell ref="C58:J58"/>
    <mergeCell ref="A59:B59"/>
    <mergeCell ref="C59:J59"/>
    <mergeCell ref="A32:B32"/>
    <mergeCell ref="C32:J32"/>
    <mergeCell ref="A33:J33"/>
    <mergeCell ref="A35:A37"/>
    <mergeCell ref="B35:B37"/>
    <mergeCell ref="C35:C37"/>
    <mergeCell ref="D35:G35"/>
    <mergeCell ref="H35:H37"/>
    <mergeCell ref="I35:I37"/>
    <mergeCell ref="J35:J37"/>
    <mergeCell ref="D36:D37"/>
    <mergeCell ref="E36:G36"/>
    <mergeCell ref="A84:B84"/>
    <mergeCell ref="A86:B86"/>
    <mergeCell ref="C86:J86"/>
    <mergeCell ref="A87:B87"/>
    <mergeCell ref="C87:J87"/>
    <mergeCell ref="A60:B60"/>
    <mergeCell ref="C60:J60"/>
    <mergeCell ref="A61:J61"/>
    <mergeCell ref="A63:A65"/>
    <mergeCell ref="B63:B65"/>
    <mergeCell ref="C63:C65"/>
    <mergeCell ref="D63:G63"/>
    <mergeCell ref="H63:H65"/>
    <mergeCell ref="I63:I65"/>
    <mergeCell ref="J63:J65"/>
    <mergeCell ref="D64:D65"/>
    <mergeCell ref="E64:G64"/>
    <mergeCell ref="A112:B112"/>
    <mergeCell ref="A114:B114"/>
    <mergeCell ref="C114:J114"/>
    <mergeCell ref="A115:B115"/>
    <mergeCell ref="C115:J115"/>
    <mergeCell ref="A88:B88"/>
    <mergeCell ref="C88:J88"/>
    <mergeCell ref="A89:J89"/>
    <mergeCell ref="A91:A93"/>
    <mergeCell ref="B91:B93"/>
    <mergeCell ref="C91:C93"/>
    <mergeCell ref="D91:G91"/>
    <mergeCell ref="H91:H93"/>
    <mergeCell ref="I91:I93"/>
    <mergeCell ref="J91:J93"/>
    <mergeCell ref="D92:D93"/>
    <mergeCell ref="E92:G92"/>
    <mergeCell ref="A140:B140"/>
    <mergeCell ref="A142:B142"/>
    <mergeCell ref="C142:J142"/>
    <mergeCell ref="A143:B143"/>
    <mergeCell ref="C143:J143"/>
    <mergeCell ref="A116:B116"/>
    <mergeCell ref="C116:J116"/>
    <mergeCell ref="A117:J117"/>
    <mergeCell ref="A119:A121"/>
    <mergeCell ref="B119:B121"/>
    <mergeCell ref="C119:C121"/>
    <mergeCell ref="D119:G119"/>
    <mergeCell ref="H119:H121"/>
    <mergeCell ref="I119:I121"/>
    <mergeCell ref="J119:J121"/>
    <mergeCell ref="D120:D121"/>
    <mergeCell ref="E120:G120"/>
    <mergeCell ref="A168:B168"/>
    <mergeCell ref="A144:B144"/>
    <mergeCell ref="C144:J144"/>
    <mergeCell ref="A145:J145"/>
    <mergeCell ref="A147:A149"/>
    <mergeCell ref="B147:B149"/>
    <mergeCell ref="C147:C149"/>
    <mergeCell ref="D147:G147"/>
    <mergeCell ref="H147:H149"/>
    <mergeCell ref="I147:I149"/>
    <mergeCell ref="J147:J149"/>
    <mergeCell ref="D148:D149"/>
    <mergeCell ref="E148:G14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395</v>
      </c>
      <c r="B2" s="26"/>
      <c r="C2" s="28" t="s">
        <v>149</v>
      </c>
      <c r="D2" s="28"/>
      <c r="E2" s="28"/>
      <c r="F2" s="28"/>
      <c r="G2" s="28"/>
    </row>
    <row r="3" spans="1:7" ht="20.100000000000001" customHeight="1" x14ac:dyDescent="0.15">
      <c r="A3" s="26" t="s">
        <v>396</v>
      </c>
      <c r="B3" s="26"/>
      <c r="C3" s="28" t="s">
        <v>446</v>
      </c>
      <c r="D3" s="28"/>
      <c r="E3" s="28"/>
      <c r="F3" s="28"/>
      <c r="G3" s="28"/>
    </row>
    <row r="4" spans="1:7" ht="24.95" customHeight="1" x14ac:dyDescent="0.15">
      <c r="A4" s="26" t="s">
        <v>398</v>
      </c>
      <c r="B4" s="26"/>
      <c r="C4" s="28" t="s">
        <v>369</v>
      </c>
      <c r="D4" s="28"/>
      <c r="E4" s="28"/>
      <c r="F4" s="28"/>
      <c r="G4" s="28"/>
    </row>
    <row r="5" spans="1:7" ht="15" customHeight="1" x14ac:dyDescent="0.15"/>
    <row r="6" spans="1:7" ht="50.1" customHeight="1" x14ac:dyDescent="0.15">
      <c r="A6" s="23" t="s">
        <v>447</v>
      </c>
      <c r="B6" s="23"/>
      <c r="C6" s="23"/>
      <c r="D6" s="23"/>
      <c r="E6" s="23"/>
      <c r="F6" s="23"/>
      <c r="G6" s="23"/>
    </row>
    <row r="7" spans="1:7" ht="15" customHeight="1" x14ac:dyDescent="0.15"/>
    <row r="8" spans="1:7" ht="50.1" customHeight="1" x14ac:dyDescent="0.15">
      <c r="A8" s="4" t="s">
        <v>303</v>
      </c>
      <c r="B8" s="17" t="s">
        <v>448</v>
      </c>
      <c r="C8" s="17"/>
      <c r="D8" s="17"/>
      <c r="E8" s="17"/>
      <c r="F8" s="4" t="s">
        <v>449</v>
      </c>
      <c r="G8" s="4" t="s">
        <v>450</v>
      </c>
    </row>
    <row r="9" spans="1:7" ht="15" customHeight="1" x14ac:dyDescent="0.15">
      <c r="A9" s="4">
        <v>1</v>
      </c>
      <c r="B9" s="17">
        <v>2</v>
      </c>
      <c r="C9" s="17"/>
      <c r="D9" s="17"/>
      <c r="E9" s="17"/>
      <c r="F9" s="4">
        <v>3</v>
      </c>
      <c r="G9" s="4">
        <v>4</v>
      </c>
    </row>
    <row r="10" spans="1:7" ht="20.100000000000001" customHeight="1" x14ac:dyDescent="0.15">
      <c r="A10" s="4" t="s">
        <v>418</v>
      </c>
      <c r="B10" s="19" t="s">
        <v>451</v>
      </c>
      <c r="C10" s="19"/>
      <c r="D10" s="19"/>
      <c r="E10" s="19"/>
      <c r="F10" s="6">
        <v>530701.23</v>
      </c>
      <c r="G10" s="6">
        <v>159210.37</v>
      </c>
    </row>
    <row r="11" spans="1:7" ht="20.100000000000001" customHeight="1" x14ac:dyDescent="0.15">
      <c r="A11" s="4" t="s">
        <v>452</v>
      </c>
      <c r="B11" s="19" t="s">
        <v>453</v>
      </c>
      <c r="C11" s="19"/>
      <c r="D11" s="19"/>
      <c r="E11" s="19"/>
      <c r="F11" s="6">
        <v>530701.23</v>
      </c>
      <c r="G11" s="6">
        <v>1061.4000000000001</v>
      </c>
    </row>
    <row r="12" spans="1:7" ht="24.95" customHeight="1" x14ac:dyDescent="0.15">
      <c r="A12" s="27" t="s">
        <v>445</v>
      </c>
      <c r="B12" s="27"/>
      <c r="C12" s="27"/>
      <c r="D12" s="27"/>
      <c r="E12" s="27"/>
      <c r="F12" s="27"/>
      <c r="G12" s="9">
        <f>SUBTOTAL(9,G10:G11)</f>
        <v>160271.76999999999</v>
      </c>
    </row>
    <row r="13" spans="1:7" ht="24.95" customHeight="1" x14ac:dyDescent="0.15"/>
    <row r="14" spans="1:7" ht="20.100000000000001" customHeight="1" x14ac:dyDescent="0.15">
      <c r="A14" s="26" t="s">
        <v>395</v>
      </c>
      <c r="B14" s="26"/>
      <c r="C14" s="28" t="s">
        <v>149</v>
      </c>
      <c r="D14" s="28"/>
      <c r="E14" s="28"/>
      <c r="F14" s="28"/>
      <c r="G14" s="28"/>
    </row>
    <row r="15" spans="1:7" ht="20.100000000000001" customHeight="1" x14ac:dyDescent="0.15">
      <c r="A15" s="26" t="s">
        <v>396</v>
      </c>
      <c r="B15" s="26"/>
      <c r="C15" s="28" t="s">
        <v>397</v>
      </c>
      <c r="D15" s="28"/>
      <c r="E15" s="28"/>
      <c r="F15" s="28"/>
      <c r="G15" s="28"/>
    </row>
    <row r="16" spans="1:7" ht="24.95" customHeight="1" x14ac:dyDescent="0.15">
      <c r="A16" s="26" t="s">
        <v>398</v>
      </c>
      <c r="B16" s="26"/>
      <c r="C16" s="28" t="s">
        <v>369</v>
      </c>
      <c r="D16" s="28"/>
      <c r="E16" s="28"/>
      <c r="F16" s="28"/>
      <c r="G16" s="28"/>
    </row>
    <row r="17" spans="1:7" ht="15" customHeight="1" x14ac:dyDescent="0.15"/>
    <row r="18" spans="1:7" ht="50.1" customHeight="1" x14ac:dyDescent="0.15">
      <c r="A18" s="23" t="s">
        <v>447</v>
      </c>
      <c r="B18" s="23"/>
      <c r="C18" s="23"/>
      <c r="D18" s="23"/>
      <c r="E18" s="23"/>
      <c r="F18" s="23"/>
      <c r="G18" s="23"/>
    </row>
    <row r="19" spans="1:7" ht="15" customHeight="1" x14ac:dyDescent="0.15"/>
    <row r="20" spans="1:7" ht="50.1" customHeight="1" x14ac:dyDescent="0.15">
      <c r="A20" s="4" t="s">
        <v>303</v>
      </c>
      <c r="B20" s="17" t="s">
        <v>448</v>
      </c>
      <c r="C20" s="17"/>
      <c r="D20" s="17"/>
      <c r="E20" s="17"/>
      <c r="F20" s="4" t="s">
        <v>449</v>
      </c>
      <c r="G20" s="4" t="s">
        <v>450</v>
      </c>
    </row>
    <row r="21" spans="1:7" ht="15" customHeight="1" x14ac:dyDescent="0.15">
      <c r="A21" s="4">
        <v>1</v>
      </c>
      <c r="B21" s="17">
        <v>2</v>
      </c>
      <c r="C21" s="17"/>
      <c r="D21" s="17"/>
      <c r="E21" s="17"/>
      <c r="F21" s="4">
        <v>3</v>
      </c>
      <c r="G21" s="4">
        <v>4</v>
      </c>
    </row>
    <row r="22" spans="1:7" ht="20.100000000000001" customHeight="1" x14ac:dyDescent="0.15">
      <c r="A22" s="4" t="s">
        <v>417</v>
      </c>
      <c r="B22" s="19" t="s">
        <v>454</v>
      </c>
      <c r="C22" s="19"/>
      <c r="D22" s="19"/>
      <c r="E22" s="19"/>
      <c r="F22" s="6">
        <v>8388805.0399999991</v>
      </c>
      <c r="G22" s="6">
        <v>2516641.5099999998</v>
      </c>
    </row>
    <row r="23" spans="1:7" ht="20.100000000000001" customHeight="1" x14ac:dyDescent="0.15">
      <c r="A23" s="4" t="s">
        <v>455</v>
      </c>
      <c r="B23" s="19" t="s">
        <v>453</v>
      </c>
      <c r="C23" s="19"/>
      <c r="D23" s="19"/>
      <c r="E23" s="19"/>
      <c r="F23" s="6">
        <v>8388805.0399999991</v>
      </c>
      <c r="G23" s="6">
        <v>16777.61</v>
      </c>
    </row>
    <row r="24" spans="1:7" ht="20.100000000000001" customHeight="1" x14ac:dyDescent="0.15">
      <c r="A24" s="4" t="s">
        <v>456</v>
      </c>
      <c r="B24" s="19" t="s">
        <v>457</v>
      </c>
      <c r="C24" s="19"/>
      <c r="D24" s="19"/>
      <c r="E24" s="19"/>
      <c r="F24" s="6">
        <v>38193.08</v>
      </c>
      <c r="G24" s="6">
        <v>11457.92</v>
      </c>
    </row>
    <row r="25" spans="1:7" ht="39.950000000000003" customHeight="1" x14ac:dyDescent="0.15">
      <c r="A25" s="4" t="s">
        <v>427</v>
      </c>
      <c r="B25" s="19" t="s">
        <v>458</v>
      </c>
      <c r="C25" s="19"/>
      <c r="D25" s="19"/>
      <c r="E25" s="19"/>
      <c r="F25" s="6">
        <v>38193.08</v>
      </c>
      <c r="G25" s="6">
        <v>76.39</v>
      </c>
    </row>
    <row r="26" spans="1:7" ht="24.95" customHeight="1" x14ac:dyDescent="0.15">
      <c r="A26" s="27" t="s">
        <v>445</v>
      </c>
      <c r="B26" s="27"/>
      <c r="C26" s="27"/>
      <c r="D26" s="27"/>
      <c r="E26" s="27"/>
      <c r="F26" s="27"/>
      <c r="G26" s="9">
        <f>SUBTOTAL(9,G22:G25)</f>
        <v>2544953.4299999997</v>
      </c>
    </row>
    <row r="27" spans="1:7" ht="24.95" customHeight="1" x14ac:dyDescent="0.15"/>
    <row r="28" spans="1:7" ht="20.100000000000001" customHeight="1" x14ac:dyDescent="0.15">
      <c r="A28" s="26" t="s">
        <v>395</v>
      </c>
      <c r="B28" s="26"/>
      <c r="C28" s="28" t="s">
        <v>149</v>
      </c>
      <c r="D28" s="28"/>
      <c r="E28" s="28"/>
      <c r="F28" s="28"/>
      <c r="G28" s="28"/>
    </row>
    <row r="29" spans="1:7" ht="20.100000000000001" customHeight="1" x14ac:dyDescent="0.15">
      <c r="A29" s="26" t="s">
        <v>396</v>
      </c>
      <c r="B29" s="26"/>
      <c r="C29" s="28" t="s">
        <v>446</v>
      </c>
      <c r="D29" s="28"/>
      <c r="E29" s="28"/>
      <c r="F29" s="28"/>
      <c r="G29" s="28"/>
    </row>
    <row r="30" spans="1:7" ht="24.95" customHeight="1" x14ac:dyDescent="0.15">
      <c r="A30" s="26" t="s">
        <v>398</v>
      </c>
      <c r="B30" s="26"/>
      <c r="C30" s="28" t="s">
        <v>372</v>
      </c>
      <c r="D30" s="28"/>
      <c r="E30" s="28"/>
      <c r="F30" s="28"/>
      <c r="G30" s="28"/>
    </row>
    <row r="31" spans="1:7" ht="15" customHeight="1" x14ac:dyDescent="0.15"/>
    <row r="32" spans="1:7" ht="50.1" customHeight="1" x14ac:dyDescent="0.15">
      <c r="A32" s="23" t="s">
        <v>447</v>
      </c>
      <c r="B32" s="23"/>
      <c r="C32" s="23"/>
      <c r="D32" s="23"/>
      <c r="E32" s="23"/>
      <c r="F32" s="23"/>
      <c r="G32" s="23"/>
    </row>
    <row r="33" spans="1:7" ht="15" customHeight="1" x14ac:dyDescent="0.15"/>
    <row r="34" spans="1:7" ht="50.1" customHeight="1" x14ac:dyDescent="0.15">
      <c r="A34" s="4" t="s">
        <v>303</v>
      </c>
      <c r="B34" s="17" t="s">
        <v>448</v>
      </c>
      <c r="C34" s="17"/>
      <c r="D34" s="17"/>
      <c r="E34" s="17"/>
      <c r="F34" s="4" t="s">
        <v>449</v>
      </c>
      <c r="G34" s="4" t="s">
        <v>450</v>
      </c>
    </row>
    <row r="35" spans="1:7" ht="15" customHeight="1" x14ac:dyDescent="0.15">
      <c r="A35" s="4">
        <v>1</v>
      </c>
      <c r="B35" s="17">
        <v>2</v>
      </c>
      <c r="C35" s="17"/>
      <c r="D35" s="17"/>
      <c r="E35" s="17"/>
      <c r="F35" s="4">
        <v>3</v>
      </c>
      <c r="G35" s="4">
        <v>4</v>
      </c>
    </row>
    <row r="36" spans="1:7" ht="20.100000000000001" customHeight="1" x14ac:dyDescent="0.15">
      <c r="A36" s="4" t="s">
        <v>418</v>
      </c>
      <c r="B36" s="19" t="s">
        <v>451</v>
      </c>
      <c r="C36" s="19"/>
      <c r="D36" s="19"/>
      <c r="E36" s="19"/>
      <c r="F36" s="6">
        <v>511500</v>
      </c>
      <c r="G36" s="6">
        <v>153450</v>
      </c>
    </row>
    <row r="37" spans="1:7" ht="20.100000000000001" customHeight="1" x14ac:dyDescent="0.15">
      <c r="A37" s="4" t="s">
        <v>452</v>
      </c>
      <c r="B37" s="19" t="s">
        <v>453</v>
      </c>
      <c r="C37" s="19"/>
      <c r="D37" s="19"/>
      <c r="E37" s="19"/>
      <c r="F37" s="6">
        <v>511500</v>
      </c>
      <c r="G37" s="6">
        <v>1023</v>
      </c>
    </row>
    <row r="38" spans="1:7" ht="24.95" customHeight="1" x14ac:dyDescent="0.15">
      <c r="A38" s="27" t="s">
        <v>445</v>
      </c>
      <c r="B38" s="27"/>
      <c r="C38" s="27"/>
      <c r="D38" s="27"/>
      <c r="E38" s="27"/>
      <c r="F38" s="27"/>
      <c r="G38" s="9">
        <f>SUBTOTAL(9,G36:G37)</f>
        <v>154473</v>
      </c>
    </row>
    <row r="39" spans="1:7" ht="24.95" customHeight="1" x14ac:dyDescent="0.15"/>
    <row r="40" spans="1:7" ht="20.100000000000001" customHeight="1" x14ac:dyDescent="0.15">
      <c r="A40" s="26" t="s">
        <v>395</v>
      </c>
      <c r="B40" s="26"/>
      <c r="C40" s="28" t="s">
        <v>149</v>
      </c>
      <c r="D40" s="28"/>
      <c r="E40" s="28"/>
      <c r="F40" s="28"/>
      <c r="G40" s="28"/>
    </row>
    <row r="41" spans="1:7" ht="20.100000000000001" customHeight="1" x14ac:dyDescent="0.15">
      <c r="A41" s="26" t="s">
        <v>396</v>
      </c>
      <c r="B41" s="26"/>
      <c r="C41" s="28" t="s">
        <v>397</v>
      </c>
      <c r="D41" s="28"/>
      <c r="E41" s="28"/>
      <c r="F41" s="28"/>
      <c r="G41" s="28"/>
    </row>
    <row r="42" spans="1:7" ht="24.95" customHeight="1" x14ac:dyDescent="0.15">
      <c r="A42" s="26" t="s">
        <v>398</v>
      </c>
      <c r="B42" s="26"/>
      <c r="C42" s="28" t="s">
        <v>372</v>
      </c>
      <c r="D42" s="28"/>
      <c r="E42" s="28"/>
      <c r="F42" s="28"/>
      <c r="G42" s="28"/>
    </row>
    <row r="43" spans="1:7" ht="15" customHeight="1" x14ac:dyDescent="0.15"/>
    <row r="44" spans="1:7" ht="50.1" customHeight="1" x14ac:dyDescent="0.15">
      <c r="A44" s="23" t="s">
        <v>447</v>
      </c>
      <c r="B44" s="23"/>
      <c r="C44" s="23"/>
      <c r="D44" s="23"/>
      <c r="E44" s="23"/>
      <c r="F44" s="23"/>
      <c r="G44" s="23"/>
    </row>
    <row r="45" spans="1:7" ht="15" customHeight="1" x14ac:dyDescent="0.15"/>
    <row r="46" spans="1:7" ht="50.1" customHeight="1" x14ac:dyDescent="0.15">
      <c r="A46" s="4" t="s">
        <v>303</v>
      </c>
      <c r="B46" s="17" t="s">
        <v>448</v>
      </c>
      <c r="C46" s="17"/>
      <c r="D46" s="17"/>
      <c r="E46" s="17"/>
      <c r="F46" s="4" t="s">
        <v>449</v>
      </c>
      <c r="G46" s="4" t="s">
        <v>450</v>
      </c>
    </row>
    <row r="47" spans="1:7" ht="15" customHeight="1" x14ac:dyDescent="0.15">
      <c r="A47" s="4">
        <v>1</v>
      </c>
      <c r="B47" s="17">
        <v>2</v>
      </c>
      <c r="C47" s="17"/>
      <c r="D47" s="17"/>
      <c r="E47" s="17"/>
      <c r="F47" s="4">
        <v>3</v>
      </c>
      <c r="G47" s="4">
        <v>4</v>
      </c>
    </row>
    <row r="48" spans="1:7" ht="20.100000000000001" customHeight="1" x14ac:dyDescent="0.15">
      <c r="A48" s="4" t="s">
        <v>417</v>
      </c>
      <c r="B48" s="19" t="s">
        <v>454</v>
      </c>
      <c r="C48" s="19"/>
      <c r="D48" s="19"/>
      <c r="E48" s="19"/>
      <c r="F48" s="6">
        <v>10161760.42</v>
      </c>
      <c r="G48" s="6">
        <v>3048528.13</v>
      </c>
    </row>
    <row r="49" spans="1:7" ht="20.100000000000001" customHeight="1" x14ac:dyDescent="0.15">
      <c r="A49" s="4" t="s">
        <v>455</v>
      </c>
      <c r="B49" s="19" t="s">
        <v>453</v>
      </c>
      <c r="C49" s="19"/>
      <c r="D49" s="19"/>
      <c r="E49" s="19"/>
      <c r="F49" s="6">
        <v>10161760.42</v>
      </c>
      <c r="G49" s="6">
        <v>20323.52</v>
      </c>
    </row>
    <row r="50" spans="1:7" ht="24.95" customHeight="1" x14ac:dyDescent="0.15">
      <c r="A50" s="27" t="s">
        <v>445</v>
      </c>
      <c r="B50" s="27"/>
      <c r="C50" s="27"/>
      <c r="D50" s="27"/>
      <c r="E50" s="27"/>
      <c r="F50" s="27"/>
      <c r="G50" s="9">
        <f>SUBTOTAL(9,G48:G49)</f>
        <v>3068851.65</v>
      </c>
    </row>
    <row r="51" spans="1:7" ht="24.95" customHeight="1" x14ac:dyDescent="0.15"/>
    <row r="52" spans="1:7" ht="20.100000000000001" customHeight="1" x14ac:dyDescent="0.15">
      <c r="A52" s="26" t="s">
        <v>395</v>
      </c>
      <c r="B52" s="26"/>
      <c r="C52" s="28" t="s">
        <v>149</v>
      </c>
      <c r="D52" s="28"/>
      <c r="E52" s="28"/>
      <c r="F52" s="28"/>
      <c r="G52" s="28"/>
    </row>
    <row r="53" spans="1:7" ht="20.100000000000001" customHeight="1" x14ac:dyDescent="0.15">
      <c r="A53" s="26" t="s">
        <v>396</v>
      </c>
      <c r="B53" s="26"/>
      <c r="C53" s="28" t="s">
        <v>446</v>
      </c>
      <c r="D53" s="28"/>
      <c r="E53" s="28"/>
      <c r="F53" s="28"/>
      <c r="G53" s="28"/>
    </row>
    <row r="54" spans="1:7" ht="24.95" customHeight="1" x14ac:dyDescent="0.15">
      <c r="A54" s="26" t="s">
        <v>398</v>
      </c>
      <c r="B54" s="26"/>
      <c r="C54" s="28" t="s">
        <v>375</v>
      </c>
      <c r="D54" s="28"/>
      <c r="E54" s="28"/>
      <c r="F54" s="28"/>
      <c r="G54" s="28"/>
    </row>
    <row r="55" spans="1:7" ht="15" customHeight="1" x14ac:dyDescent="0.15"/>
    <row r="56" spans="1:7" ht="50.1" customHeight="1" x14ac:dyDescent="0.15">
      <c r="A56" s="23" t="s">
        <v>447</v>
      </c>
      <c r="B56" s="23"/>
      <c r="C56" s="23"/>
      <c r="D56" s="23"/>
      <c r="E56" s="23"/>
      <c r="F56" s="23"/>
      <c r="G56" s="23"/>
    </row>
    <row r="57" spans="1:7" ht="15" customHeight="1" x14ac:dyDescent="0.15"/>
    <row r="58" spans="1:7" ht="50.1" customHeight="1" x14ac:dyDescent="0.15">
      <c r="A58" s="4" t="s">
        <v>303</v>
      </c>
      <c r="B58" s="17" t="s">
        <v>448</v>
      </c>
      <c r="C58" s="17"/>
      <c r="D58" s="17"/>
      <c r="E58" s="17"/>
      <c r="F58" s="4" t="s">
        <v>449</v>
      </c>
      <c r="G58" s="4" t="s">
        <v>450</v>
      </c>
    </row>
    <row r="59" spans="1:7" ht="15" customHeight="1" x14ac:dyDescent="0.15">
      <c r="A59" s="4">
        <v>1</v>
      </c>
      <c r="B59" s="17">
        <v>2</v>
      </c>
      <c r="C59" s="17"/>
      <c r="D59" s="17"/>
      <c r="E59" s="17"/>
      <c r="F59" s="4">
        <v>3</v>
      </c>
      <c r="G59" s="4">
        <v>4</v>
      </c>
    </row>
    <row r="60" spans="1:7" ht="20.100000000000001" customHeight="1" x14ac:dyDescent="0.15">
      <c r="A60" s="4" t="s">
        <v>418</v>
      </c>
      <c r="B60" s="19" t="s">
        <v>451</v>
      </c>
      <c r="C60" s="19"/>
      <c r="D60" s="19"/>
      <c r="E60" s="19"/>
      <c r="F60" s="6">
        <v>511500</v>
      </c>
      <c r="G60" s="6">
        <v>153450</v>
      </c>
    </row>
    <row r="61" spans="1:7" ht="20.100000000000001" customHeight="1" x14ac:dyDescent="0.15">
      <c r="A61" s="4" t="s">
        <v>452</v>
      </c>
      <c r="B61" s="19" t="s">
        <v>453</v>
      </c>
      <c r="C61" s="19"/>
      <c r="D61" s="19"/>
      <c r="E61" s="19"/>
      <c r="F61" s="6">
        <v>511500</v>
      </c>
      <c r="G61" s="6">
        <v>1023</v>
      </c>
    </row>
    <row r="62" spans="1:7" ht="24.95" customHeight="1" x14ac:dyDescent="0.15">
      <c r="A62" s="27" t="s">
        <v>445</v>
      </c>
      <c r="B62" s="27"/>
      <c r="C62" s="27"/>
      <c r="D62" s="27"/>
      <c r="E62" s="27"/>
      <c r="F62" s="27"/>
      <c r="G62" s="9">
        <f>SUBTOTAL(9,G60:G61)</f>
        <v>154473</v>
      </c>
    </row>
    <row r="63" spans="1:7" ht="24.95" customHeight="1" x14ac:dyDescent="0.15"/>
    <row r="64" spans="1:7" ht="20.100000000000001" customHeight="1" x14ac:dyDescent="0.15">
      <c r="A64" s="26" t="s">
        <v>395</v>
      </c>
      <c r="B64" s="26"/>
      <c r="C64" s="28" t="s">
        <v>149</v>
      </c>
      <c r="D64" s="28"/>
      <c r="E64" s="28"/>
      <c r="F64" s="28"/>
      <c r="G64" s="28"/>
    </row>
    <row r="65" spans="1:7" ht="20.100000000000001" customHeight="1" x14ac:dyDescent="0.15">
      <c r="A65" s="26" t="s">
        <v>396</v>
      </c>
      <c r="B65" s="26"/>
      <c r="C65" s="28" t="s">
        <v>397</v>
      </c>
      <c r="D65" s="28"/>
      <c r="E65" s="28"/>
      <c r="F65" s="28"/>
      <c r="G65" s="28"/>
    </row>
    <row r="66" spans="1:7" ht="24.95" customHeight="1" x14ac:dyDescent="0.15">
      <c r="A66" s="26" t="s">
        <v>398</v>
      </c>
      <c r="B66" s="26"/>
      <c r="C66" s="28" t="s">
        <v>375</v>
      </c>
      <c r="D66" s="28"/>
      <c r="E66" s="28"/>
      <c r="F66" s="28"/>
      <c r="G66" s="28"/>
    </row>
    <row r="67" spans="1:7" ht="15" customHeight="1" x14ac:dyDescent="0.15"/>
    <row r="68" spans="1:7" ht="50.1" customHeight="1" x14ac:dyDescent="0.15">
      <c r="A68" s="23" t="s">
        <v>447</v>
      </c>
      <c r="B68" s="23"/>
      <c r="C68" s="23"/>
      <c r="D68" s="23"/>
      <c r="E68" s="23"/>
      <c r="F68" s="23"/>
      <c r="G68" s="23"/>
    </row>
    <row r="69" spans="1:7" ht="15" customHeight="1" x14ac:dyDescent="0.15"/>
    <row r="70" spans="1:7" ht="50.1" customHeight="1" x14ac:dyDescent="0.15">
      <c r="A70" s="4" t="s">
        <v>303</v>
      </c>
      <c r="B70" s="17" t="s">
        <v>448</v>
      </c>
      <c r="C70" s="17"/>
      <c r="D70" s="17"/>
      <c r="E70" s="17"/>
      <c r="F70" s="4" t="s">
        <v>449</v>
      </c>
      <c r="G70" s="4" t="s">
        <v>450</v>
      </c>
    </row>
    <row r="71" spans="1:7" ht="15" customHeight="1" x14ac:dyDescent="0.15">
      <c r="A71" s="4">
        <v>1</v>
      </c>
      <c r="B71" s="17">
        <v>2</v>
      </c>
      <c r="C71" s="17"/>
      <c r="D71" s="17"/>
      <c r="E71" s="17"/>
      <c r="F71" s="4">
        <v>3</v>
      </c>
      <c r="G71" s="4">
        <v>4</v>
      </c>
    </row>
    <row r="72" spans="1:7" ht="20.100000000000001" customHeight="1" x14ac:dyDescent="0.15">
      <c r="A72" s="4" t="s">
        <v>417</v>
      </c>
      <c r="B72" s="19" t="s">
        <v>454</v>
      </c>
      <c r="C72" s="19"/>
      <c r="D72" s="19"/>
      <c r="E72" s="19"/>
      <c r="F72" s="6">
        <v>11001760.42</v>
      </c>
      <c r="G72" s="6">
        <v>3300528.13</v>
      </c>
    </row>
    <row r="73" spans="1:7" ht="20.100000000000001" customHeight="1" x14ac:dyDescent="0.15">
      <c r="A73" s="4" t="s">
        <v>455</v>
      </c>
      <c r="B73" s="19" t="s">
        <v>453</v>
      </c>
      <c r="C73" s="19"/>
      <c r="D73" s="19"/>
      <c r="E73" s="19"/>
      <c r="F73" s="6">
        <v>11001760</v>
      </c>
      <c r="G73" s="6">
        <v>22003.52</v>
      </c>
    </row>
    <row r="74" spans="1:7" ht="24.95" customHeight="1" x14ac:dyDescent="0.15">
      <c r="A74" s="27" t="s">
        <v>445</v>
      </c>
      <c r="B74" s="27"/>
      <c r="C74" s="27"/>
      <c r="D74" s="27"/>
      <c r="E74" s="27"/>
      <c r="F74" s="27"/>
      <c r="G74" s="9">
        <f>SUBTOTAL(9,G72:G73)</f>
        <v>3322531.65</v>
      </c>
    </row>
    <row r="75" spans="1:7" ht="0" hidden="1" customHeight="1" x14ac:dyDescent="0.15"/>
  </sheetData>
  <sheetProtection password="D612" sheet="1" objects="1" scenarios="1"/>
  <mergeCells count="74">
    <mergeCell ref="A2:B2"/>
    <mergeCell ref="C2:G2"/>
    <mergeCell ref="A3:B3"/>
    <mergeCell ref="C3:G3"/>
    <mergeCell ref="A4:B4"/>
    <mergeCell ref="C4:G4"/>
    <mergeCell ref="A6:G6"/>
    <mergeCell ref="B8:E8"/>
    <mergeCell ref="B9:E9"/>
    <mergeCell ref="B10:E10"/>
    <mergeCell ref="B11:E11"/>
    <mergeCell ref="A12:F12"/>
    <mergeCell ref="A14:B14"/>
    <mergeCell ref="C14:G14"/>
    <mergeCell ref="A15:B15"/>
    <mergeCell ref="C15:G15"/>
    <mergeCell ref="A16:B16"/>
    <mergeCell ref="C16:G16"/>
    <mergeCell ref="A18:G18"/>
    <mergeCell ref="B20:E20"/>
    <mergeCell ref="B21:E21"/>
    <mergeCell ref="B22:E22"/>
    <mergeCell ref="B23:E23"/>
    <mergeCell ref="B24:E24"/>
    <mergeCell ref="B25:E25"/>
    <mergeCell ref="A26:F26"/>
    <mergeCell ref="A28:B28"/>
    <mergeCell ref="C28:G28"/>
    <mergeCell ref="A29:B29"/>
    <mergeCell ref="C29:G29"/>
    <mergeCell ref="A30:B30"/>
    <mergeCell ref="C30:G30"/>
    <mergeCell ref="A32:G32"/>
    <mergeCell ref="B34:E34"/>
    <mergeCell ref="B35:E35"/>
    <mergeCell ref="B36:E36"/>
    <mergeCell ref="B37:E37"/>
    <mergeCell ref="A38:F38"/>
    <mergeCell ref="A40:B40"/>
    <mergeCell ref="C40:G40"/>
    <mergeCell ref="A41:B41"/>
    <mergeCell ref="C41:G41"/>
    <mergeCell ref="A42:B42"/>
    <mergeCell ref="C42:G42"/>
    <mergeCell ref="A44:G44"/>
    <mergeCell ref="B46:E46"/>
    <mergeCell ref="B47:E47"/>
    <mergeCell ref="B48:E48"/>
    <mergeCell ref="B49:E49"/>
    <mergeCell ref="A50:F50"/>
    <mergeCell ref="A52:B52"/>
    <mergeCell ref="C52:G52"/>
    <mergeCell ref="A53:B53"/>
    <mergeCell ref="C53:G53"/>
    <mergeCell ref="A54:B54"/>
    <mergeCell ref="C54:G54"/>
    <mergeCell ref="A56:G56"/>
    <mergeCell ref="B58:E58"/>
    <mergeCell ref="B59:E59"/>
    <mergeCell ref="B60:E60"/>
    <mergeCell ref="B61:E61"/>
    <mergeCell ref="A62:F62"/>
    <mergeCell ref="A64:B64"/>
    <mergeCell ref="C64:G64"/>
    <mergeCell ref="A65:B65"/>
    <mergeCell ref="C65:G65"/>
    <mergeCell ref="A66:B66"/>
    <mergeCell ref="C66:G66"/>
    <mergeCell ref="A74:F74"/>
    <mergeCell ref="A68:G68"/>
    <mergeCell ref="B70:E70"/>
    <mergeCell ref="B71:E71"/>
    <mergeCell ref="B72:E72"/>
    <mergeCell ref="B73:E7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0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395</v>
      </c>
      <c r="B2" s="26"/>
      <c r="C2" s="28" t="s">
        <v>216</v>
      </c>
      <c r="D2" s="28"/>
      <c r="E2" s="28"/>
      <c r="F2" s="28"/>
      <c r="G2" s="28"/>
    </row>
    <row r="3" spans="1:7" ht="20.100000000000001" customHeight="1" x14ac:dyDescent="0.15">
      <c r="A3" s="26" t="s">
        <v>396</v>
      </c>
      <c r="B3" s="26"/>
      <c r="C3" s="28" t="s">
        <v>446</v>
      </c>
      <c r="D3" s="28"/>
      <c r="E3" s="28"/>
      <c r="F3" s="28"/>
      <c r="G3" s="28"/>
    </row>
    <row r="4" spans="1:7" ht="24.95" customHeight="1" x14ac:dyDescent="0.15">
      <c r="A4" s="26" t="s">
        <v>398</v>
      </c>
      <c r="B4" s="26"/>
      <c r="C4" s="28" t="s">
        <v>369</v>
      </c>
      <c r="D4" s="28"/>
      <c r="E4" s="28"/>
      <c r="F4" s="28"/>
      <c r="G4" s="28"/>
    </row>
    <row r="5" spans="1:7" ht="15" customHeight="1" x14ac:dyDescent="0.15"/>
    <row r="6" spans="1:7" ht="24.95" customHeight="1" x14ac:dyDescent="0.15">
      <c r="A6" s="23" t="s">
        <v>459</v>
      </c>
      <c r="B6" s="23"/>
      <c r="C6" s="23"/>
      <c r="D6" s="23"/>
      <c r="E6" s="23"/>
      <c r="F6" s="23"/>
      <c r="G6" s="23"/>
    </row>
    <row r="7" spans="1:7" ht="15" customHeight="1" x14ac:dyDescent="0.15"/>
    <row r="8" spans="1:7" ht="50.1" customHeight="1" x14ac:dyDescent="0.15">
      <c r="A8" s="4" t="s">
        <v>303</v>
      </c>
      <c r="B8" s="17" t="s">
        <v>460</v>
      </c>
      <c r="C8" s="17"/>
      <c r="D8" s="4" t="s">
        <v>461</v>
      </c>
      <c r="E8" s="4" t="s">
        <v>462</v>
      </c>
      <c r="F8" s="4" t="s">
        <v>463</v>
      </c>
      <c r="G8" s="4" t="s">
        <v>464</v>
      </c>
    </row>
    <row r="9" spans="1:7" ht="15" customHeight="1" x14ac:dyDescent="0.15">
      <c r="A9" s="4">
        <v>1</v>
      </c>
      <c r="B9" s="17">
        <v>2</v>
      </c>
      <c r="C9" s="17"/>
      <c r="D9" s="4">
        <v>3</v>
      </c>
      <c r="E9" s="4">
        <v>4</v>
      </c>
      <c r="F9" s="4">
        <v>5</v>
      </c>
      <c r="G9" s="4">
        <v>6</v>
      </c>
    </row>
    <row r="10" spans="1:7" ht="20.100000000000001" customHeight="1" x14ac:dyDescent="0.15">
      <c r="A10" s="4" t="s">
        <v>310</v>
      </c>
      <c r="B10" s="19" t="s">
        <v>465</v>
      </c>
      <c r="C10" s="19"/>
      <c r="D10" s="6">
        <v>1</v>
      </c>
      <c r="E10" s="6">
        <v>12</v>
      </c>
      <c r="F10" s="6">
        <v>1458.3333299999999</v>
      </c>
      <c r="G10" s="6">
        <v>17500</v>
      </c>
    </row>
    <row r="11" spans="1:7" ht="39.950000000000003" customHeight="1" x14ac:dyDescent="0.15">
      <c r="A11" s="4" t="s">
        <v>410</v>
      </c>
      <c r="B11" s="19" t="s">
        <v>466</v>
      </c>
      <c r="C11" s="19"/>
      <c r="D11" s="6">
        <v>1</v>
      </c>
      <c r="E11" s="6">
        <v>12</v>
      </c>
      <c r="F11" s="6">
        <v>1458.3333</v>
      </c>
      <c r="G11" s="6">
        <v>17500</v>
      </c>
    </row>
    <row r="12" spans="1:7" ht="39.950000000000003" customHeight="1" x14ac:dyDescent="0.15">
      <c r="A12" s="4" t="s">
        <v>414</v>
      </c>
      <c r="B12" s="19" t="s">
        <v>467</v>
      </c>
      <c r="C12" s="19"/>
      <c r="D12" s="6">
        <v>2</v>
      </c>
      <c r="E12" s="6">
        <v>1</v>
      </c>
      <c r="F12" s="6">
        <v>240</v>
      </c>
      <c r="G12" s="6">
        <v>480</v>
      </c>
    </row>
    <row r="13" spans="1:7" ht="39.950000000000003" customHeight="1" x14ac:dyDescent="0.15">
      <c r="A13" s="4" t="s">
        <v>415</v>
      </c>
      <c r="B13" s="19" t="s">
        <v>468</v>
      </c>
      <c r="C13" s="19"/>
      <c r="D13" s="6">
        <v>2</v>
      </c>
      <c r="E13" s="6">
        <v>1</v>
      </c>
      <c r="F13" s="6">
        <v>6304.62</v>
      </c>
      <c r="G13" s="6">
        <v>12609.24</v>
      </c>
    </row>
    <row r="14" spans="1:7" ht="24.95" customHeight="1" x14ac:dyDescent="0.15">
      <c r="A14" s="27" t="s">
        <v>445</v>
      </c>
      <c r="B14" s="27"/>
      <c r="C14" s="27"/>
      <c r="D14" s="9" t="s">
        <v>313</v>
      </c>
      <c r="E14" s="9" t="s">
        <v>313</v>
      </c>
      <c r="F14" s="9" t="s">
        <v>313</v>
      </c>
      <c r="G14" s="9">
        <f>SUBTOTAL(9,G10:G13)</f>
        <v>48089.24</v>
      </c>
    </row>
    <row r="15" spans="1:7" ht="24.95" customHeight="1" x14ac:dyDescent="0.15"/>
    <row r="16" spans="1:7" ht="20.100000000000001" customHeight="1" x14ac:dyDescent="0.15">
      <c r="A16" s="26" t="s">
        <v>395</v>
      </c>
      <c r="B16" s="26"/>
      <c r="C16" s="28" t="s">
        <v>216</v>
      </c>
      <c r="D16" s="28"/>
      <c r="E16" s="28"/>
      <c r="F16" s="28"/>
      <c r="G16" s="28"/>
    </row>
    <row r="17" spans="1:7" ht="20.100000000000001" customHeight="1" x14ac:dyDescent="0.15">
      <c r="A17" s="26" t="s">
        <v>396</v>
      </c>
      <c r="B17" s="26"/>
      <c r="C17" s="28" t="s">
        <v>397</v>
      </c>
      <c r="D17" s="28"/>
      <c r="E17" s="28"/>
      <c r="F17" s="28"/>
      <c r="G17" s="28"/>
    </row>
    <row r="18" spans="1:7" ht="24.95" customHeight="1" x14ac:dyDescent="0.15">
      <c r="A18" s="26" t="s">
        <v>398</v>
      </c>
      <c r="B18" s="26"/>
      <c r="C18" s="28" t="s">
        <v>369</v>
      </c>
      <c r="D18" s="28"/>
      <c r="E18" s="28"/>
      <c r="F18" s="28"/>
      <c r="G18" s="28"/>
    </row>
    <row r="19" spans="1:7" ht="15" customHeight="1" x14ac:dyDescent="0.15"/>
    <row r="20" spans="1:7" ht="24.95" customHeight="1" x14ac:dyDescent="0.15">
      <c r="A20" s="23" t="s">
        <v>459</v>
      </c>
      <c r="B20" s="23"/>
      <c r="C20" s="23"/>
      <c r="D20" s="23"/>
      <c r="E20" s="23"/>
      <c r="F20" s="23"/>
      <c r="G20" s="23"/>
    </row>
    <row r="21" spans="1:7" ht="15" customHeight="1" x14ac:dyDescent="0.15"/>
    <row r="22" spans="1:7" ht="50.1" customHeight="1" x14ac:dyDescent="0.15">
      <c r="A22" s="4" t="s">
        <v>303</v>
      </c>
      <c r="B22" s="17" t="s">
        <v>460</v>
      </c>
      <c r="C22" s="17"/>
      <c r="D22" s="4" t="s">
        <v>461</v>
      </c>
      <c r="E22" s="4" t="s">
        <v>462</v>
      </c>
      <c r="F22" s="4" t="s">
        <v>463</v>
      </c>
      <c r="G22" s="4" t="s">
        <v>464</v>
      </c>
    </row>
    <row r="23" spans="1:7" ht="15" customHeight="1" x14ac:dyDescent="0.15">
      <c r="A23" s="4">
        <v>1</v>
      </c>
      <c r="B23" s="17">
        <v>2</v>
      </c>
      <c r="C23" s="17"/>
      <c r="D23" s="4">
        <v>3</v>
      </c>
      <c r="E23" s="4">
        <v>4</v>
      </c>
      <c r="F23" s="4">
        <v>5</v>
      </c>
      <c r="G23" s="4">
        <v>6</v>
      </c>
    </row>
    <row r="24" spans="1:7" ht="20.100000000000001" customHeight="1" x14ac:dyDescent="0.15">
      <c r="A24" s="4" t="s">
        <v>411</v>
      </c>
      <c r="B24" s="19" t="s">
        <v>469</v>
      </c>
      <c r="C24" s="19"/>
      <c r="D24" s="6">
        <v>1</v>
      </c>
      <c r="E24" s="6">
        <v>12</v>
      </c>
      <c r="F24" s="6">
        <v>11458.333329999999</v>
      </c>
      <c r="G24" s="6">
        <v>137500</v>
      </c>
    </row>
    <row r="25" spans="1:7" ht="20.100000000000001" customHeight="1" x14ac:dyDescent="0.15">
      <c r="A25" s="4" t="s">
        <v>412</v>
      </c>
      <c r="B25" s="19" t="s">
        <v>470</v>
      </c>
      <c r="C25" s="19"/>
      <c r="D25" s="6">
        <v>1</v>
      </c>
      <c r="E25" s="6">
        <v>12</v>
      </c>
      <c r="F25" s="6">
        <v>11458.3333</v>
      </c>
      <c r="G25" s="6">
        <v>137500</v>
      </c>
    </row>
    <row r="26" spans="1:7" ht="39.950000000000003" customHeight="1" x14ac:dyDescent="0.15">
      <c r="A26" s="4" t="s">
        <v>414</v>
      </c>
      <c r="B26" s="19" t="s">
        <v>467</v>
      </c>
      <c r="C26" s="19"/>
      <c r="D26" s="6">
        <v>2</v>
      </c>
      <c r="E26" s="6">
        <v>1</v>
      </c>
      <c r="F26" s="6">
        <v>9830</v>
      </c>
      <c r="G26" s="6">
        <v>19660</v>
      </c>
    </row>
    <row r="27" spans="1:7" ht="24.95" customHeight="1" x14ac:dyDescent="0.15">
      <c r="A27" s="27" t="s">
        <v>445</v>
      </c>
      <c r="B27" s="27"/>
      <c r="C27" s="27"/>
      <c r="D27" s="9" t="s">
        <v>313</v>
      </c>
      <c r="E27" s="9" t="s">
        <v>313</v>
      </c>
      <c r="F27" s="9" t="s">
        <v>313</v>
      </c>
      <c r="G27" s="9">
        <f>SUBTOTAL(9,G24:G26)</f>
        <v>294660</v>
      </c>
    </row>
    <row r="28" spans="1:7" ht="24.95" customHeight="1" x14ac:dyDescent="0.15"/>
    <row r="29" spans="1:7" ht="20.100000000000001" customHeight="1" x14ac:dyDescent="0.15">
      <c r="A29" s="26" t="s">
        <v>395</v>
      </c>
      <c r="B29" s="26"/>
      <c r="C29" s="28" t="s">
        <v>216</v>
      </c>
      <c r="D29" s="28"/>
      <c r="E29" s="28"/>
      <c r="F29" s="28"/>
      <c r="G29" s="28"/>
    </row>
    <row r="30" spans="1:7" ht="20.100000000000001" customHeight="1" x14ac:dyDescent="0.15">
      <c r="A30" s="26" t="s">
        <v>396</v>
      </c>
      <c r="B30" s="26"/>
      <c r="C30" s="28" t="s">
        <v>397</v>
      </c>
      <c r="D30" s="28"/>
      <c r="E30" s="28"/>
      <c r="F30" s="28"/>
      <c r="G30" s="28"/>
    </row>
    <row r="31" spans="1:7" ht="24.95" customHeight="1" x14ac:dyDescent="0.15">
      <c r="A31" s="26" t="s">
        <v>398</v>
      </c>
      <c r="B31" s="26"/>
      <c r="C31" s="28" t="s">
        <v>372</v>
      </c>
      <c r="D31" s="28"/>
      <c r="E31" s="28"/>
      <c r="F31" s="28"/>
      <c r="G31" s="28"/>
    </row>
    <row r="32" spans="1:7" ht="15" customHeight="1" x14ac:dyDescent="0.15"/>
    <row r="33" spans="1:7" ht="24.95" customHeight="1" x14ac:dyDescent="0.15">
      <c r="A33" s="23" t="s">
        <v>459</v>
      </c>
      <c r="B33" s="23"/>
      <c r="C33" s="23"/>
      <c r="D33" s="23"/>
      <c r="E33" s="23"/>
      <c r="F33" s="23"/>
      <c r="G33" s="23"/>
    </row>
    <row r="34" spans="1:7" ht="15" customHeight="1" x14ac:dyDescent="0.15"/>
    <row r="35" spans="1:7" ht="50.1" customHeight="1" x14ac:dyDescent="0.15">
      <c r="A35" s="4" t="s">
        <v>303</v>
      </c>
      <c r="B35" s="17" t="s">
        <v>460</v>
      </c>
      <c r="C35" s="17"/>
      <c r="D35" s="4" t="s">
        <v>461</v>
      </c>
      <c r="E35" s="4" t="s">
        <v>462</v>
      </c>
      <c r="F35" s="4" t="s">
        <v>463</v>
      </c>
      <c r="G35" s="4" t="s">
        <v>464</v>
      </c>
    </row>
    <row r="36" spans="1:7" ht="15" customHeight="1" x14ac:dyDescent="0.15">
      <c r="A36" s="4">
        <v>1</v>
      </c>
      <c r="B36" s="17">
        <v>2</v>
      </c>
      <c r="C36" s="17"/>
      <c r="D36" s="4">
        <v>3</v>
      </c>
      <c r="E36" s="4">
        <v>4</v>
      </c>
      <c r="F36" s="4">
        <v>5</v>
      </c>
      <c r="G36" s="4">
        <v>6</v>
      </c>
    </row>
    <row r="37" spans="1:7" ht="20.100000000000001" customHeight="1" x14ac:dyDescent="0.15">
      <c r="A37" s="4" t="s">
        <v>310</v>
      </c>
      <c r="B37" s="19" t="s">
        <v>465</v>
      </c>
      <c r="C37" s="19"/>
      <c r="D37" s="6">
        <v>1</v>
      </c>
      <c r="E37" s="6">
        <v>12</v>
      </c>
      <c r="F37" s="6">
        <v>1666.6666700000001</v>
      </c>
      <c r="G37" s="6">
        <v>20000</v>
      </c>
    </row>
    <row r="38" spans="1:7" ht="39.950000000000003" customHeight="1" x14ac:dyDescent="0.15">
      <c r="A38" s="4" t="s">
        <v>410</v>
      </c>
      <c r="B38" s="19" t="s">
        <v>466</v>
      </c>
      <c r="C38" s="19"/>
      <c r="D38" s="6">
        <v>1</v>
      </c>
      <c r="E38" s="6">
        <v>12</v>
      </c>
      <c r="F38" s="6">
        <v>1666.6666700000001</v>
      </c>
      <c r="G38" s="6">
        <v>20000</v>
      </c>
    </row>
    <row r="39" spans="1:7" ht="20.100000000000001" customHeight="1" x14ac:dyDescent="0.15">
      <c r="A39" s="4" t="s">
        <v>411</v>
      </c>
      <c r="B39" s="19" t="s">
        <v>469</v>
      </c>
      <c r="C39" s="19"/>
      <c r="D39" s="6">
        <v>1</v>
      </c>
      <c r="E39" s="6">
        <v>12</v>
      </c>
      <c r="F39" s="6">
        <v>14416.666660000001</v>
      </c>
      <c r="G39" s="6">
        <v>173000</v>
      </c>
    </row>
    <row r="40" spans="1:7" ht="20.100000000000001" customHeight="1" x14ac:dyDescent="0.15">
      <c r="A40" s="4" t="s">
        <v>412</v>
      </c>
      <c r="B40" s="19" t="s">
        <v>470</v>
      </c>
      <c r="C40" s="19"/>
      <c r="D40" s="6">
        <v>1</v>
      </c>
      <c r="E40" s="6">
        <v>12</v>
      </c>
      <c r="F40" s="6">
        <v>14416.666660000001</v>
      </c>
      <c r="G40" s="6">
        <v>173000</v>
      </c>
    </row>
    <row r="41" spans="1:7" ht="24.95" customHeight="1" x14ac:dyDescent="0.15">
      <c r="A41" s="27" t="s">
        <v>445</v>
      </c>
      <c r="B41" s="27"/>
      <c r="C41" s="27"/>
      <c r="D41" s="9" t="s">
        <v>313</v>
      </c>
      <c r="E41" s="9" t="s">
        <v>313</v>
      </c>
      <c r="F41" s="9" t="s">
        <v>313</v>
      </c>
      <c r="G41" s="9">
        <f>SUBTOTAL(9,G37:G40)</f>
        <v>386000</v>
      </c>
    </row>
    <row r="42" spans="1:7" ht="24.95" customHeight="1" x14ac:dyDescent="0.15"/>
    <row r="43" spans="1:7" ht="20.100000000000001" customHeight="1" x14ac:dyDescent="0.15">
      <c r="A43" s="26" t="s">
        <v>395</v>
      </c>
      <c r="B43" s="26"/>
      <c r="C43" s="28" t="s">
        <v>216</v>
      </c>
      <c r="D43" s="28"/>
      <c r="E43" s="28"/>
      <c r="F43" s="28"/>
      <c r="G43" s="28"/>
    </row>
    <row r="44" spans="1:7" ht="20.100000000000001" customHeight="1" x14ac:dyDescent="0.15">
      <c r="A44" s="26" t="s">
        <v>396</v>
      </c>
      <c r="B44" s="26"/>
      <c r="C44" s="28" t="s">
        <v>446</v>
      </c>
      <c r="D44" s="28"/>
      <c r="E44" s="28"/>
      <c r="F44" s="28"/>
      <c r="G44" s="28"/>
    </row>
    <row r="45" spans="1:7" ht="24.95" customHeight="1" x14ac:dyDescent="0.15">
      <c r="A45" s="26" t="s">
        <v>398</v>
      </c>
      <c r="B45" s="26"/>
      <c r="C45" s="28" t="s">
        <v>375</v>
      </c>
      <c r="D45" s="28"/>
      <c r="E45" s="28"/>
      <c r="F45" s="28"/>
      <c r="G45" s="28"/>
    </row>
    <row r="46" spans="1:7" ht="15" customHeight="1" x14ac:dyDescent="0.15"/>
    <row r="47" spans="1:7" ht="24.95" customHeight="1" x14ac:dyDescent="0.15">
      <c r="A47" s="23" t="s">
        <v>459</v>
      </c>
      <c r="B47" s="23"/>
      <c r="C47" s="23"/>
      <c r="D47" s="23"/>
      <c r="E47" s="23"/>
      <c r="F47" s="23"/>
      <c r="G47" s="23"/>
    </row>
    <row r="48" spans="1:7" ht="15" customHeight="1" x14ac:dyDescent="0.15"/>
    <row r="49" spans="1:7" ht="50.1" customHeight="1" x14ac:dyDescent="0.15">
      <c r="A49" s="4" t="s">
        <v>303</v>
      </c>
      <c r="B49" s="17" t="s">
        <v>460</v>
      </c>
      <c r="C49" s="17"/>
      <c r="D49" s="4" t="s">
        <v>461</v>
      </c>
      <c r="E49" s="4" t="s">
        <v>462</v>
      </c>
      <c r="F49" s="4" t="s">
        <v>463</v>
      </c>
      <c r="G49" s="4" t="s">
        <v>464</v>
      </c>
    </row>
    <row r="50" spans="1:7" ht="15" customHeight="1" x14ac:dyDescent="0.15">
      <c r="A50" s="4">
        <v>1</v>
      </c>
      <c r="B50" s="17">
        <v>2</v>
      </c>
      <c r="C50" s="17"/>
      <c r="D50" s="4">
        <v>3</v>
      </c>
      <c r="E50" s="4">
        <v>4</v>
      </c>
      <c r="F50" s="4">
        <v>5</v>
      </c>
      <c r="G50" s="4">
        <v>6</v>
      </c>
    </row>
    <row r="51" spans="1:7" ht="20.100000000000001" customHeight="1" x14ac:dyDescent="0.15">
      <c r="A51" s="4" t="s">
        <v>310</v>
      </c>
      <c r="B51" s="19" t="s">
        <v>465</v>
      </c>
      <c r="C51" s="19"/>
      <c r="D51" s="6">
        <v>1</v>
      </c>
      <c r="E51" s="6">
        <v>12</v>
      </c>
      <c r="F51" s="6">
        <v>1764.5833299999999</v>
      </c>
      <c r="G51" s="6">
        <v>21175</v>
      </c>
    </row>
    <row r="52" spans="1:7" ht="39.950000000000003" customHeight="1" x14ac:dyDescent="0.15">
      <c r="A52" s="4" t="s">
        <v>410</v>
      </c>
      <c r="B52" s="19" t="s">
        <v>466</v>
      </c>
      <c r="C52" s="19"/>
      <c r="D52" s="6">
        <v>1</v>
      </c>
      <c r="E52" s="6">
        <v>12</v>
      </c>
      <c r="F52" s="6">
        <v>1764.5833299999999</v>
      </c>
      <c r="G52" s="6">
        <v>21175</v>
      </c>
    </row>
    <row r="53" spans="1:7" ht="20.100000000000001" customHeight="1" x14ac:dyDescent="0.15">
      <c r="A53" s="4" t="s">
        <v>411</v>
      </c>
      <c r="B53" s="19" t="s">
        <v>469</v>
      </c>
      <c r="C53" s="19"/>
      <c r="D53" s="6">
        <v>1</v>
      </c>
      <c r="E53" s="6">
        <v>12</v>
      </c>
      <c r="F53" s="6">
        <v>916</v>
      </c>
      <c r="G53" s="6">
        <v>10992</v>
      </c>
    </row>
    <row r="54" spans="1:7" ht="20.100000000000001" customHeight="1" x14ac:dyDescent="0.15">
      <c r="A54" s="4" t="s">
        <v>412</v>
      </c>
      <c r="B54" s="19" t="s">
        <v>470</v>
      </c>
      <c r="C54" s="19"/>
      <c r="D54" s="6">
        <v>1</v>
      </c>
      <c r="E54" s="6">
        <v>12</v>
      </c>
      <c r="F54" s="6">
        <v>916</v>
      </c>
      <c r="G54" s="6">
        <v>10992</v>
      </c>
    </row>
    <row r="55" spans="1:7" ht="24.95" customHeight="1" x14ac:dyDescent="0.15">
      <c r="A55" s="27" t="s">
        <v>445</v>
      </c>
      <c r="B55" s="27"/>
      <c r="C55" s="27"/>
      <c r="D55" s="9" t="s">
        <v>313</v>
      </c>
      <c r="E55" s="9" t="s">
        <v>313</v>
      </c>
      <c r="F55" s="9" t="s">
        <v>313</v>
      </c>
      <c r="G55" s="9">
        <f>SUBTOTAL(9,G51:G54)</f>
        <v>64334</v>
      </c>
    </row>
    <row r="56" spans="1:7" ht="24.95" customHeight="1" x14ac:dyDescent="0.15"/>
    <row r="57" spans="1:7" ht="20.100000000000001" customHeight="1" x14ac:dyDescent="0.15">
      <c r="A57" s="26" t="s">
        <v>395</v>
      </c>
      <c r="B57" s="26"/>
      <c r="C57" s="28" t="s">
        <v>216</v>
      </c>
      <c r="D57" s="28"/>
      <c r="E57" s="28"/>
      <c r="F57" s="28"/>
      <c r="G57" s="28"/>
    </row>
    <row r="58" spans="1:7" ht="20.100000000000001" customHeight="1" x14ac:dyDescent="0.15">
      <c r="A58" s="26" t="s">
        <v>396</v>
      </c>
      <c r="B58" s="26"/>
      <c r="C58" s="28" t="s">
        <v>397</v>
      </c>
      <c r="D58" s="28"/>
      <c r="E58" s="28"/>
      <c r="F58" s="28"/>
      <c r="G58" s="28"/>
    </row>
    <row r="59" spans="1:7" ht="24.95" customHeight="1" x14ac:dyDescent="0.15">
      <c r="A59" s="26" t="s">
        <v>398</v>
      </c>
      <c r="B59" s="26"/>
      <c r="C59" s="28" t="s">
        <v>375</v>
      </c>
      <c r="D59" s="28"/>
      <c r="E59" s="28"/>
      <c r="F59" s="28"/>
      <c r="G59" s="28"/>
    </row>
    <row r="60" spans="1:7" ht="15" customHeight="1" x14ac:dyDescent="0.15"/>
    <row r="61" spans="1:7" ht="24.95" customHeight="1" x14ac:dyDescent="0.15">
      <c r="A61" s="23" t="s">
        <v>459</v>
      </c>
      <c r="B61" s="23"/>
      <c r="C61" s="23"/>
      <c r="D61" s="23"/>
      <c r="E61" s="23"/>
      <c r="F61" s="23"/>
      <c r="G61" s="23"/>
    </row>
    <row r="62" spans="1:7" ht="15" customHeight="1" x14ac:dyDescent="0.15"/>
    <row r="63" spans="1:7" ht="50.1" customHeight="1" x14ac:dyDescent="0.15">
      <c r="A63" s="4" t="s">
        <v>303</v>
      </c>
      <c r="B63" s="17" t="s">
        <v>460</v>
      </c>
      <c r="C63" s="17"/>
      <c r="D63" s="4" t="s">
        <v>461</v>
      </c>
      <c r="E63" s="4" t="s">
        <v>462</v>
      </c>
      <c r="F63" s="4" t="s">
        <v>463</v>
      </c>
      <c r="G63" s="4" t="s">
        <v>464</v>
      </c>
    </row>
    <row r="64" spans="1:7" ht="15" customHeight="1" x14ac:dyDescent="0.15">
      <c r="A64" s="4">
        <v>1</v>
      </c>
      <c r="B64" s="17">
        <v>2</v>
      </c>
      <c r="C64" s="17"/>
      <c r="D64" s="4">
        <v>3</v>
      </c>
      <c r="E64" s="4">
        <v>4</v>
      </c>
      <c r="F64" s="4">
        <v>5</v>
      </c>
      <c r="G64" s="4">
        <v>6</v>
      </c>
    </row>
    <row r="65" spans="1:7" ht="20.100000000000001" customHeight="1" x14ac:dyDescent="0.15">
      <c r="A65" s="4" t="s">
        <v>411</v>
      </c>
      <c r="B65" s="19" t="s">
        <v>469</v>
      </c>
      <c r="C65" s="19"/>
      <c r="D65" s="6">
        <v>1</v>
      </c>
      <c r="E65" s="6">
        <v>12</v>
      </c>
      <c r="F65" s="6">
        <v>12319.416670000001</v>
      </c>
      <c r="G65" s="6">
        <v>147833</v>
      </c>
    </row>
    <row r="66" spans="1:7" ht="20.100000000000001" customHeight="1" x14ac:dyDescent="0.15">
      <c r="A66" s="4" t="s">
        <v>412</v>
      </c>
      <c r="B66" s="19" t="s">
        <v>470</v>
      </c>
      <c r="C66" s="19"/>
      <c r="D66" s="6">
        <v>1</v>
      </c>
      <c r="E66" s="6">
        <v>12</v>
      </c>
      <c r="F66" s="6">
        <v>12319.416670000001</v>
      </c>
      <c r="G66" s="6">
        <v>147833</v>
      </c>
    </row>
    <row r="67" spans="1:7" ht="24.95" customHeight="1" x14ac:dyDescent="0.15">
      <c r="A67" s="27" t="s">
        <v>445</v>
      </c>
      <c r="B67" s="27"/>
      <c r="C67" s="27"/>
      <c r="D67" s="9" t="s">
        <v>313</v>
      </c>
      <c r="E67" s="9" t="s">
        <v>313</v>
      </c>
      <c r="F67" s="9" t="s">
        <v>313</v>
      </c>
      <c r="G67" s="9">
        <f>SUBTOTAL(9,G65:G66)</f>
        <v>295666</v>
      </c>
    </row>
    <row r="68" spans="1:7" ht="24.95" customHeight="1" x14ac:dyDescent="0.15"/>
    <row r="69" spans="1:7" ht="24.95" customHeight="1" x14ac:dyDescent="0.15">
      <c r="A69" s="26" t="s">
        <v>395</v>
      </c>
      <c r="B69" s="26"/>
      <c r="C69" s="28"/>
      <c r="D69" s="28"/>
      <c r="E69" s="28"/>
      <c r="F69" s="28"/>
      <c r="G69" s="28"/>
    </row>
    <row r="70" spans="1:7" ht="24.95" customHeight="1" x14ac:dyDescent="0.15">
      <c r="A70" s="26" t="s">
        <v>396</v>
      </c>
      <c r="B70" s="26"/>
      <c r="C70" s="28"/>
      <c r="D70" s="28"/>
      <c r="E70" s="28"/>
      <c r="F70" s="28"/>
      <c r="G70" s="28"/>
    </row>
    <row r="71" spans="1:7" ht="24.95" customHeight="1" x14ac:dyDescent="0.15">
      <c r="A71" s="26" t="s">
        <v>398</v>
      </c>
      <c r="B71" s="26"/>
      <c r="C71" s="28" t="s">
        <v>369</v>
      </c>
      <c r="D71" s="28"/>
      <c r="E71" s="28"/>
      <c r="F71" s="28"/>
      <c r="G71" s="28"/>
    </row>
    <row r="72" spans="1:7" ht="15" customHeight="1" x14ac:dyDescent="0.15"/>
    <row r="73" spans="1:7" ht="24.95" customHeight="1" x14ac:dyDescent="0.15">
      <c r="A73" s="23" t="s">
        <v>471</v>
      </c>
      <c r="B73" s="23"/>
      <c r="C73" s="23"/>
      <c r="D73" s="23"/>
      <c r="E73" s="23"/>
      <c r="F73" s="23"/>
      <c r="G73" s="23"/>
    </row>
    <row r="74" spans="1:7" ht="15" customHeight="1" x14ac:dyDescent="0.15"/>
    <row r="75" spans="1:7" ht="50.1" customHeight="1" x14ac:dyDescent="0.15">
      <c r="A75" s="4" t="s">
        <v>303</v>
      </c>
      <c r="B75" s="17" t="s">
        <v>460</v>
      </c>
      <c r="C75" s="17"/>
      <c r="D75" s="17"/>
      <c r="E75" s="4" t="s">
        <v>472</v>
      </c>
      <c r="F75" s="4" t="s">
        <v>473</v>
      </c>
      <c r="G75" s="4" t="s">
        <v>474</v>
      </c>
    </row>
    <row r="76" spans="1:7" ht="24.95" customHeight="1" x14ac:dyDescent="0.15">
      <c r="A76" s="4" t="s">
        <v>59</v>
      </c>
      <c r="B76" s="17" t="s">
        <v>59</v>
      </c>
      <c r="C76" s="17"/>
      <c r="D76" s="17"/>
      <c r="E76" s="4" t="s">
        <v>59</v>
      </c>
      <c r="F76" s="4" t="s">
        <v>59</v>
      </c>
      <c r="G76" s="4" t="s">
        <v>59</v>
      </c>
    </row>
    <row r="77" spans="1:7" ht="24.95" customHeight="1" x14ac:dyDescent="0.15"/>
    <row r="78" spans="1:7" ht="24.95" customHeight="1" x14ac:dyDescent="0.15">
      <c r="A78" s="26" t="s">
        <v>395</v>
      </c>
      <c r="B78" s="26"/>
      <c r="C78" s="28"/>
      <c r="D78" s="28"/>
      <c r="E78" s="28"/>
      <c r="F78" s="28"/>
      <c r="G78" s="28"/>
    </row>
    <row r="79" spans="1:7" ht="24.95" customHeight="1" x14ac:dyDescent="0.15">
      <c r="A79" s="26" t="s">
        <v>396</v>
      </c>
      <c r="B79" s="26"/>
      <c r="C79" s="28"/>
      <c r="D79" s="28"/>
      <c r="E79" s="28"/>
      <c r="F79" s="28"/>
      <c r="G79" s="28"/>
    </row>
    <row r="80" spans="1:7" ht="24.95" customHeight="1" x14ac:dyDescent="0.15">
      <c r="A80" s="26" t="s">
        <v>398</v>
      </c>
      <c r="B80" s="26"/>
      <c r="C80" s="28" t="s">
        <v>372</v>
      </c>
      <c r="D80" s="28"/>
      <c r="E80" s="28"/>
      <c r="F80" s="28"/>
      <c r="G80" s="28"/>
    </row>
    <row r="81" spans="1:7" ht="15" customHeight="1" x14ac:dyDescent="0.15"/>
    <row r="82" spans="1:7" ht="24.95" customHeight="1" x14ac:dyDescent="0.15">
      <c r="A82" s="23" t="s">
        <v>471</v>
      </c>
      <c r="B82" s="23"/>
      <c r="C82" s="23"/>
      <c r="D82" s="23"/>
      <c r="E82" s="23"/>
      <c r="F82" s="23"/>
      <c r="G82" s="23"/>
    </row>
    <row r="83" spans="1:7" ht="15" customHeight="1" x14ac:dyDescent="0.15"/>
    <row r="84" spans="1:7" ht="50.1" customHeight="1" x14ac:dyDescent="0.15">
      <c r="A84" s="4" t="s">
        <v>303</v>
      </c>
      <c r="B84" s="17" t="s">
        <v>460</v>
      </c>
      <c r="C84" s="17"/>
      <c r="D84" s="17"/>
      <c r="E84" s="4" t="s">
        <v>472</v>
      </c>
      <c r="F84" s="4" t="s">
        <v>473</v>
      </c>
      <c r="G84" s="4" t="s">
        <v>474</v>
      </c>
    </row>
    <row r="85" spans="1:7" ht="24.95" customHeight="1" x14ac:dyDescent="0.15">
      <c r="A85" s="4" t="s">
        <v>59</v>
      </c>
      <c r="B85" s="17" t="s">
        <v>59</v>
      </c>
      <c r="C85" s="17"/>
      <c r="D85" s="17"/>
      <c r="E85" s="4" t="s">
        <v>59</v>
      </c>
      <c r="F85" s="4" t="s">
        <v>59</v>
      </c>
      <c r="G85" s="4" t="s">
        <v>59</v>
      </c>
    </row>
    <row r="86" spans="1:7" ht="24.95" customHeight="1" x14ac:dyDescent="0.15"/>
    <row r="87" spans="1:7" ht="24.95" customHeight="1" x14ac:dyDescent="0.15">
      <c r="A87" s="26" t="s">
        <v>395</v>
      </c>
      <c r="B87" s="26"/>
      <c r="C87" s="28"/>
      <c r="D87" s="28"/>
      <c r="E87" s="28"/>
      <c r="F87" s="28"/>
      <c r="G87" s="28"/>
    </row>
    <row r="88" spans="1:7" ht="24.95" customHeight="1" x14ac:dyDescent="0.15">
      <c r="A88" s="26" t="s">
        <v>396</v>
      </c>
      <c r="B88" s="26"/>
      <c r="C88" s="28"/>
      <c r="D88" s="28"/>
      <c r="E88" s="28"/>
      <c r="F88" s="28"/>
      <c r="G88" s="28"/>
    </row>
    <row r="89" spans="1:7" ht="24.95" customHeight="1" x14ac:dyDescent="0.15">
      <c r="A89" s="26" t="s">
        <v>398</v>
      </c>
      <c r="B89" s="26"/>
      <c r="C89" s="28" t="s">
        <v>375</v>
      </c>
      <c r="D89" s="28"/>
      <c r="E89" s="28"/>
      <c r="F89" s="28"/>
      <c r="G89" s="28"/>
    </row>
    <row r="90" spans="1:7" ht="15" customHeight="1" x14ac:dyDescent="0.15"/>
    <row r="91" spans="1:7" ht="24.95" customHeight="1" x14ac:dyDescent="0.15">
      <c r="A91" s="23" t="s">
        <v>471</v>
      </c>
      <c r="B91" s="23"/>
      <c r="C91" s="23"/>
      <c r="D91" s="23"/>
      <c r="E91" s="23"/>
      <c r="F91" s="23"/>
      <c r="G91" s="23"/>
    </row>
    <row r="92" spans="1:7" ht="15" customHeight="1" x14ac:dyDescent="0.15"/>
    <row r="93" spans="1:7" ht="50.1" customHeight="1" x14ac:dyDescent="0.15">
      <c r="A93" s="4" t="s">
        <v>303</v>
      </c>
      <c r="B93" s="17" t="s">
        <v>460</v>
      </c>
      <c r="C93" s="17"/>
      <c r="D93" s="17"/>
      <c r="E93" s="4" t="s">
        <v>472</v>
      </c>
      <c r="F93" s="4" t="s">
        <v>473</v>
      </c>
      <c r="G93" s="4" t="s">
        <v>474</v>
      </c>
    </row>
    <row r="94" spans="1:7" ht="24.95" customHeight="1" x14ac:dyDescent="0.15">
      <c r="A94" s="4" t="s">
        <v>59</v>
      </c>
      <c r="B94" s="17" t="s">
        <v>59</v>
      </c>
      <c r="C94" s="17"/>
      <c r="D94" s="17"/>
      <c r="E94" s="4" t="s">
        <v>59</v>
      </c>
      <c r="F94" s="4" t="s">
        <v>59</v>
      </c>
      <c r="G94" s="4" t="s">
        <v>59</v>
      </c>
    </row>
    <row r="95" spans="1:7" ht="24.95" customHeight="1" x14ac:dyDescent="0.15"/>
    <row r="96" spans="1:7" ht="20.100000000000001" customHeight="1" x14ac:dyDescent="0.15">
      <c r="A96" s="26" t="s">
        <v>395</v>
      </c>
      <c r="B96" s="26"/>
      <c r="C96" s="28" t="s">
        <v>277</v>
      </c>
      <c r="D96" s="28"/>
      <c r="E96" s="28"/>
      <c r="F96" s="28"/>
      <c r="G96" s="28"/>
    </row>
    <row r="97" spans="1:7" ht="20.100000000000001" customHeight="1" x14ac:dyDescent="0.15">
      <c r="A97" s="26" t="s">
        <v>396</v>
      </c>
      <c r="B97" s="26"/>
      <c r="C97" s="28" t="s">
        <v>446</v>
      </c>
      <c r="D97" s="28"/>
      <c r="E97" s="28"/>
      <c r="F97" s="28"/>
      <c r="G97" s="28"/>
    </row>
    <row r="98" spans="1:7" ht="24.95" customHeight="1" x14ac:dyDescent="0.15">
      <c r="A98" s="26" t="s">
        <v>398</v>
      </c>
      <c r="B98" s="26"/>
      <c r="C98" s="28" t="s">
        <v>369</v>
      </c>
      <c r="D98" s="28"/>
      <c r="E98" s="28"/>
      <c r="F98" s="28"/>
      <c r="G98" s="28"/>
    </row>
    <row r="99" spans="1:7" ht="15" customHeight="1" x14ac:dyDescent="0.15"/>
    <row r="100" spans="1:7" ht="24.95" customHeight="1" x14ac:dyDescent="0.15">
      <c r="A100" s="23" t="s">
        <v>475</v>
      </c>
      <c r="B100" s="23"/>
      <c r="C100" s="23"/>
      <c r="D100" s="23"/>
      <c r="E100" s="23"/>
      <c r="F100" s="23"/>
      <c r="G100" s="23"/>
    </row>
    <row r="101" spans="1:7" ht="15" customHeight="1" x14ac:dyDescent="0.15"/>
    <row r="102" spans="1:7" ht="50.1" customHeight="1" x14ac:dyDescent="0.15">
      <c r="A102" s="4" t="s">
        <v>303</v>
      </c>
      <c r="B102" s="17" t="s">
        <v>40</v>
      </c>
      <c r="C102" s="17"/>
      <c r="D102" s="4" t="s">
        <v>476</v>
      </c>
      <c r="E102" s="4" t="s">
        <v>477</v>
      </c>
      <c r="F102" s="4" t="s">
        <v>478</v>
      </c>
      <c r="G102" s="4" t="s">
        <v>464</v>
      </c>
    </row>
    <row r="103" spans="1:7" ht="15" customHeight="1" x14ac:dyDescent="0.15">
      <c r="A103" s="4">
        <v>1</v>
      </c>
      <c r="B103" s="17">
        <v>2</v>
      </c>
      <c r="C103" s="17"/>
      <c r="D103" s="4">
        <v>3</v>
      </c>
      <c r="E103" s="4">
        <v>4</v>
      </c>
      <c r="F103" s="4">
        <v>5</v>
      </c>
      <c r="G103" s="4">
        <v>6</v>
      </c>
    </row>
    <row r="104" spans="1:7" ht="69.95" customHeight="1" x14ac:dyDescent="0.15">
      <c r="A104" s="4" t="s">
        <v>412</v>
      </c>
      <c r="B104" s="19" t="s">
        <v>479</v>
      </c>
      <c r="C104" s="19"/>
      <c r="D104" s="6">
        <v>1.6</v>
      </c>
      <c r="E104" s="6">
        <v>2721.8290689999999</v>
      </c>
      <c r="F104" s="6">
        <v>1.1000000000000001</v>
      </c>
      <c r="G104" s="6">
        <v>4790.42</v>
      </c>
    </row>
    <row r="105" spans="1:7" ht="90" customHeight="1" x14ac:dyDescent="0.15">
      <c r="A105" s="4" t="s">
        <v>418</v>
      </c>
      <c r="B105" s="19" t="s">
        <v>480</v>
      </c>
      <c r="C105" s="19"/>
      <c r="D105" s="6">
        <v>3060.13</v>
      </c>
      <c r="E105" s="6">
        <v>10.159986999999999</v>
      </c>
      <c r="F105" s="6">
        <v>1.1000000000000001</v>
      </c>
      <c r="G105" s="6">
        <v>34199.97</v>
      </c>
    </row>
    <row r="106" spans="1:7" ht="80.099999999999994" customHeight="1" x14ac:dyDescent="0.15">
      <c r="A106" s="4" t="s">
        <v>433</v>
      </c>
      <c r="B106" s="19" t="s">
        <v>481</v>
      </c>
      <c r="C106" s="19"/>
      <c r="D106" s="6">
        <v>5.08</v>
      </c>
      <c r="E106" s="6">
        <v>2721.8290689999999</v>
      </c>
      <c r="F106" s="6">
        <v>1.1000000000000001</v>
      </c>
      <c r="G106" s="6">
        <v>15209.58</v>
      </c>
    </row>
    <row r="107" spans="1:7" ht="80.099999999999994" customHeight="1" x14ac:dyDescent="0.15">
      <c r="A107" s="4" t="s">
        <v>435</v>
      </c>
      <c r="B107" s="19" t="s">
        <v>482</v>
      </c>
      <c r="C107" s="19"/>
      <c r="D107" s="6">
        <v>966.36</v>
      </c>
      <c r="E107" s="6">
        <v>10.159991</v>
      </c>
      <c r="F107" s="6">
        <v>1.1000000000000001</v>
      </c>
      <c r="G107" s="6">
        <v>10800.03</v>
      </c>
    </row>
    <row r="108" spans="1:7" ht="39.950000000000003" customHeight="1" x14ac:dyDescent="0.15">
      <c r="A108" s="4" t="s">
        <v>483</v>
      </c>
      <c r="B108" s="19" t="s">
        <v>484</v>
      </c>
      <c r="C108" s="19"/>
      <c r="D108" s="6">
        <v>1.71</v>
      </c>
      <c r="E108" s="6">
        <v>10150.368420999999</v>
      </c>
      <c r="F108" s="6">
        <v>1</v>
      </c>
      <c r="G108" s="6">
        <v>17357.13</v>
      </c>
    </row>
    <row r="109" spans="1:7" ht="39.950000000000003" customHeight="1" x14ac:dyDescent="0.15">
      <c r="A109" s="4" t="s">
        <v>485</v>
      </c>
      <c r="B109" s="19" t="s">
        <v>486</v>
      </c>
      <c r="C109" s="19"/>
      <c r="D109" s="6">
        <v>0.03</v>
      </c>
      <c r="E109" s="6">
        <v>2668.333333</v>
      </c>
      <c r="F109" s="6">
        <v>1</v>
      </c>
      <c r="G109" s="6">
        <v>80.05</v>
      </c>
    </row>
    <row r="110" spans="1:7" ht="24.95" customHeight="1" x14ac:dyDescent="0.15">
      <c r="A110" s="27" t="s">
        <v>445</v>
      </c>
      <c r="B110" s="27"/>
      <c r="C110" s="27"/>
      <c r="D110" s="9" t="s">
        <v>313</v>
      </c>
      <c r="E110" s="9" t="s">
        <v>313</v>
      </c>
      <c r="F110" s="9" t="s">
        <v>313</v>
      </c>
      <c r="G110" s="9">
        <f>SUBTOTAL(9,G104:G109)</f>
        <v>82437.180000000008</v>
      </c>
    </row>
    <row r="111" spans="1:7" ht="24.95" customHeight="1" x14ac:dyDescent="0.15"/>
    <row r="112" spans="1:7" ht="20.100000000000001" customHeight="1" x14ac:dyDescent="0.15">
      <c r="A112" s="26" t="s">
        <v>395</v>
      </c>
      <c r="B112" s="26"/>
      <c r="C112" s="28" t="s">
        <v>216</v>
      </c>
      <c r="D112" s="28"/>
      <c r="E112" s="28"/>
      <c r="F112" s="28"/>
      <c r="G112" s="28"/>
    </row>
    <row r="113" spans="1:7" ht="20.100000000000001" customHeight="1" x14ac:dyDescent="0.15">
      <c r="A113" s="26" t="s">
        <v>396</v>
      </c>
      <c r="B113" s="26"/>
      <c r="C113" s="28" t="s">
        <v>446</v>
      </c>
      <c r="D113" s="28"/>
      <c r="E113" s="28"/>
      <c r="F113" s="28"/>
      <c r="G113" s="28"/>
    </row>
    <row r="114" spans="1:7" ht="24.95" customHeight="1" x14ac:dyDescent="0.15">
      <c r="A114" s="26" t="s">
        <v>398</v>
      </c>
      <c r="B114" s="26"/>
      <c r="C114" s="28" t="s">
        <v>369</v>
      </c>
      <c r="D114" s="28"/>
      <c r="E114" s="28"/>
      <c r="F114" s="28"/>
      <c r="G114" s="28"/>
    </row>
    <row r="115" spans="1:7" ht="15" customHeight="1" x14ac:dyDescent="0.15"/>
    <row r="116" spans="1:7" ht="24.95" customHeight="1" x14ac:dyDescent="0.15">
      <c r="A116" s="23" t="s">
        <v>475</v>
      </c>
      <c r="B116" s="23"/>
      <c r="C116" s="23"/>
      <c r="D116" s="23"/>
      <c r="E116" s="23"/>
      <c r="F116" s="23"/>
      <c r="G116" s="23"/>
    </row>
    <row r="117" spans="1:7" ht="15" customHeight="1" x14ac:dyDescent="0.15"/>
    <row r="118" spans="1:7" ht="50.1" customHeight="1" x14ac:dyDescent="0.15">
      <c r="A118" s="4" t="s">
        <v>303</v>
      </c>
      <c r="B118" s="17" t="s">
        <v>40</v>
      </c>
      <c r="C118" s="17"/>
      <c r="D118" s="4" t="s">
        <v>476</v>
      </c>
      <c r="E118" s="4" t="s">
        <v>477</v>
      </c>
      <c r="F118" s="4" t="s">
        <v>478</v>
      </c>
      <c r="G118" s="4" t="s">
        <v>464</v>
      </c>
    </row>
    <row r="119" spans="1:7" ht="15" customHeight="1" x14ac:dyDescent="0.15">
      <c r="A119" s="4">
        <v>1</v>
      </c>
      <c r="B119" s="17">
        <v>2</v>
      </c>
      <c r="C119" s="17"/>
      <c r="D119" s="4">
        <v>3</v>
      </c>
      <c r="E119" s="4">
        <v>4</v>
      </c>
      <c r="F119" s="4">
        <v>5</v>
      </c>
      <c r="G119" s="4">
        <v>6</v>
      </c>
    </row>
    <row r="120" spans="1:7" ht="120" customHeight="1" x14ac:dyDescent="0.15">
      <c r="A120" s="4" t="s">
        <v>417</v>
      </c>
      <c r="B120" s="19" t="s">
        <v>487</v>
      </c>
      <c r="C120" s="19"/>
      <c r="D120" s="6">
        <v>20.51</v>
      </c>
      <c r="E120" s="6">
        <v>909.42773399999999</v>
      </c>
      <c r="F120" s="6">
        <v>1.1000000000000001</v>
      </c>
      <c r="G120" s="6">
        <v>20517.599999999999</v>
      </c>
    </row>
    <row r="121" spans="1:7" ht="110.1" customHeight="1" x14ac:dyDescent="0.15">
      <c r="A121" s="4" t="s">
        <v>455</v>
      </c>
      <c r="B121" s="19" t="s">
        <v>488</v>
      </c>
      <c r="C121" s="19"/>
      <c r="D121" s="6">
        <v>41.45</v>
      </c>
      <c r="E121" s="6">
        <v>69.379957000000005</v>
      </c>
      <c r="F121" s="6">
        <v>1.1000000000000001</v>
      </c>
      <c r="G121" s="6">
        <v>3163.38</v>
      </c>
    </row>
    <row r="122" spans="1:7" ht="129.94999999999999" customHeight="1" x14ac:dyDescent="0.15">
      <c r="A122" s="4" t="s">
        <v>452</v>
      </c>
      <c r="B122" s="19" t="s">
        <v>489</v>
      </c>
      <c r="C122" s="19"/>
      <c r="D122" s="6">
        <v>33.11</v>
      </c>
      <c r="E122" s="6">
        <v>65.764955999999998</v>
      </c>
      <c r="F122" s="6">
        <v>1.1000000000000001</v>
      </c>
      <c r="G122" s="6">
        <v>2395.23</v>
      </c>
    </row>
    <row r="123" spans="1:7" ht="39.950000000000003" customHeight="1" x14ac:dyDescent="0.15">
      <c r="A123" s="4" t="s">
        <v>427</v>
      </c>
      <c r="B123" s="19" t="s">
        <v>490</v>
      </c>
      <c r="C123" s="19"/>
      <c r="D123" s="6">
        <v>6.59</v>
      </c>
      <c r="E123" s="6">
        <v>909.30045500000006</v>
      </c>
      <c r="F123" s="6">
        <v>1</v>
      </c>
      <c r="G123" s="6">
        <v>5992.29</v>
      </c>
    </row>
    <row r="124" spans="1:7" ht="140.1" customHeight="1" x14ac:dyDescent="0.15">
      <c r="A124" s="4" t="s">
        <v>429</v>
      </c>
      <c r="B124" s="19" t="s">
        <v>491</v>
      </c>
      <c r="C124" s="19"/>
      <c r="D124" s="6">
        <v>49.83</v>
      </c>
      <c r="E124" s="6">
        <v>65.764955999999998</v>
      </c>
      <c r="F124" s="6">
        <v>1.1000000000000001</v>
      </c>
      <c r="G124" s="6">
        <v>3604.77</v>
      </c>
    </row>
    <row r="125" spans="1:7" ht="140.1" customHeight="1" x14ac:dyDescent="0.15">
      <c r="A125" s="4" t="s">
        <v>431</v>
      </c>
      <c r="B125" s="19" t="s">
        <v>492</v>
      </c>
      <c r="C125" s="19"/>
      <c r="D125" s="6">
        <v>43.72</v>
      </c>
      <c r="E125" s="6">
        <v>69.379957000000005</v>
      </c>
      <c r="F125" s="6">
        <v>1.1000000000000001</v>
      </c>
      <c r="G125" s="6">
        <v>3336.62</v>
      </c>
    </row>
    <row r="126" spans="1:7" ht="120" customHeight="1" x14ac:dyDescent="0.15">
      <c r="A126" s="4" t="s">
        <v>441</v>
      </c>
      <c r="B126" s="19" t="s">
        <v>493</v>
      </c>
      <c r="C126" s="19"/>
      <c r="D126" s="6">
        <v>6.48</v>
      </c>
      <c r="E126" s="6">
        <v>909.42773399999999</v>
      </c>
      <c r="F126" s="6">
        <v>1.1000000000000001</v>
      </c>
      <c r="G126" s="6">
        <v>6482.4</v>
      </c>
    </row>
    <row r="127" spans="1:7" ht="20.100000000000001" customHeight="1" x14ac:dyDescent="0.15">
      <c r="A127" s="4" t="s">
        <v>443</v>
      </c>
      <c r="B127" s="19" t="s">
        <v>494</v>
      </c>
      <c r="C127" s="19"/>
      <c r="D127" s="6">
        <v>27.18</v>
      </c>
      <c r="E127" s="6">
        <v>29.210080999999999</v>
      </c>
      <c r="F127" s="6">
        <v>1</v>
      </c>
      <c r="G127" s="6">
        <v>793.93</v>
      </c>
    </row>
    <row r="128" spans="1:7" ht="24.95" customHeight="1" x14ac:dyDescent="0.15">
      <c r="A128" s="27" t="s">
        <v>445</v>
      </c>
      <c r="B128" s="27"/>
      <c r="C128" s="27"/>
      <c r="D128" s="9" t="s">
        <v>313</v>
      </c>
      <c r="E128" s="9" t="s">
        <v>313</v>
      </c>
      <c r="F128" s="9" t="s">
        <v>313</v>
      </c>
      <c r="G128" s="9">
        <f>SUBTOTAL(9,G120:G127)</f>
        <v>46286.22</v>
      </c>
    </row>
    <row r="129" spans="1:7" ht="24.95" customHeight="1" x14ac:dyDescent="0.15"/>
    <row r="130" spans="1:7" ht="20.100000000000001" customHeight="1" x14ac:dyDescent="0.15">
      <c r="A130" s="26" t="s">
        <v>395</v>
      </c>
      <c r="B130" s="26"/>
      <c r="C130" s="28" t="s">
        <v>216</v>
      </c>
      <c r="D130" s="28"/>
      <c r="E130" s="28"/>
      <c r="F130" s="28"/>
      <c r="G130" s="28"/>
    </row>
    <row r="131" spans="1:7" ht="20.100000000000001" customHeight="1" x14ac:dyDescent="0.15">
      <c r="A131" s="26" t="s">
        <v>396</v>
      </c>
      <c r="B131" s="26"/>
      <c r="C131" s="28" t="s">
        <v>397</v>
      </c>
      <c r="D131" s="28"/>
      <c r="E131" s="28"/>
      <c r="F131" s="28"/>
      <c r="G131" s="28"/>
    </row>
    <row r="132" spans="1:7" ht="24.95" customHeight="1" x14ac:dyDescent="0.15">
      <c r="A132" s="26" t="s">
        <v>398</v>
      </c>
      <c r="B132" s="26"/>
      <c r="C132" s="28" t="s">
        <v>369</v>
      </c>
      <c r="D132" s="28"/>
      <c r="E132" s="28"/>
      <c r="F132" s="28"/>
      <c r="G132" s="28"/>
    </row>
    <row r="133" spans="1:7" ht="15" customHeight="1" x14ac:dyDescent="0.15"/>
    <row r="134" spans="1:7" ht="24.95" customHeight="1" x14ac:dyDescent="0.15">
      <c r="A134" s="23" t="s">
        <v>475</v>
      </c>
      <c r="B134" s="23"/>
      <c r="C134" s="23"/>
      <c r="D134" s="23"/>
      <c r="E134" s="23"/>
      <c r="F134" s="23"/>
      <c r="G134" s="23"/>
    </row>
    <row r="135" spans="1:7" ht="15" customHeight="1" x14ac:dyDescent="0.15"/>
    <row r="136" spans="1:7" ht="50.1" customHeight="1" x14ac:dyDescent="0.15">
      <c r="A136" s="4" t="s">
        <v>303</v>
      </c>
      <c r="B136" s="17" t="s">
        <v>40</v>
      </c>
      <c r="C136" s="17"/>
      <c r="D136" s="4" t="s">
        <v>476</v>
      </c>
      <c r="E136" s="4" t="s">
        <v>477</v>
      </c>
      <c r="F136" s="4" t="s">
        <v>478</v>
      </c>
      <c r="G136" s="4" t="s">
        <v>464</v>
      </c>
    </row>
    <row r="137" spans="1:7" ht="15" customHeight="1" x14ac:dyDescent="0.15">
      <c r="A137" s="4">
        <v>1</v>
      </c>
      <c r="B137" s="17">
        <v>2</v>
      </c>
      <c r="C137" s="17"/>
      <c r="D137" s="4">
        <v>3</v>
      </c>
      <c r="E137" s="4">
        <v>4</v>
      </c>
      <c r="F137" s="4">
        <v>5</v>
      </c>
      <c r="G137" s="4">
        <v>6</v>
      </c>
    </row>
    <row r="138" spans="1:7" ht="120" customHeight="1" x14ac:dyDescent="0.15">
      <c r="A138" s="4" t="s">
        <v>417</v>
      </c>
      <c r="B138" s="19" t="s">
        <v>487</v>
      </c>
      <c r="C138" s="19"/>
      <c r="D138" s="6">
        <v>34.19</v>
      </c>
      <c r="E138" s="6">
        <v>909.29297399999996</v>
      </c>
      <c r="F138" s="6">
        <v>1.1000000000000001</v>
      </c>
      <c r="G138" s="6">
        <v>34197.599999999999</v>
      </c>
    </row>
    <row r="139" spans="1:7" ht="110.1" customHeight="1" x14ac:dyDescent="0.15">
      <c r="A139" s="4" t="s">
        <v>455</v>
      </c>
      <c r="B139" s="19" t="s">
        <v>488</v>
      </c>
      <c r="C139" s="19"/>
      <c r="D139" s="6">
        <v>18.53</v>
      </c>
      <c r="E139" s="6">
        <v>69.369776000000002</v>
      </c>
      <c r="F139" s="6">
        <v>1.1000000000000001</v>
      </c>
      <c r="G139" s="6">
        <v>1413.96</v>
      </c>
    </row>
    <row r="140" spans="1:7" ht="129.94999999999999" customHeight="1" x14ac:dyDescent="0.15">
      <c r="A140" s="4" t="s">
        <v>452</v>
      </c>
      <c r="B140" s="19" t="s">
        <v>489</v>
      </c>
      <c r="C140" s="19"/>
      <c r="D140" s="6">
        <v>26.88</v>
      </c>
      <c r="E140" s="6">
        <v>65.761785000000003</v>
      </c>
      <c r="F140" s="6">
        <v>1.1000000000000001</v>
      </c>
      <c r="G140" s="6">
        <v>1944.44</v>
      </c>
    </row>
    <row r="141" spans="1:7" ht="140.1" customHeight="1" x14ac:dyDescent="0.15">
      <c r="A141" s="4" t="s">
        <v>429</v>
      </c>
      <c r="B141" s="19" t="s">
        <v>491</v>
      </c>
      <c r="C141" s="19"/>
      <c r="D141" s="6">
        <v>7.68</v>
      </c>
      <c r="E141" s="6">
        <v>65.761785000000003</v>
      </c>
      <c r="F141" s="6">
        <v>1.1000000000000001</v>
      </c>
      <c r="G141" s="6">
        <v>555.55999999999995</v>
      </c>
    </row>
    <row r="142" spans="1:7" ht="140.1" customHeight="1" x14ac:dyDescent="0.15">
      <c r="A142" s="4" t="s">
        <v>431</v>
      </c>
      <c r="B142" s="19" t="s">
        <v>492</v>
      </c>
      <c r="C142" s="19"/>
      <c r="D142" s="6">
        <v>7.68</v>
      </c>
      <c r="E142" s="6">
        <v>69.369776000000002</v>
      </c>
      <c r="F142" s="6">
        <v>1.1000000000000001</v>
      </c>
      <c r="G142" s="6">
        <v>586.04</v>
      </c>
    </row>
    <row r="143" spans="1:7" ht="120" customHeight="1" x14ac:dyDescent="0.15">
      <c r="A143" s="4" t="s">
        <v>441</v>
      </c>
      <c r="B143" s="19" t="s">
        <v>493</v>
      </c>
      <c r="C143" s="19"/>
      <c r="D143" s="6">
        <v>10.8</v>
      </c>
      <c r="E143" s="6">
        <v>909.29297399999996</v>
      </c>
      <c r="F143" s="6">
        <v>1.1000000000000001</v>
      </c>
      <c r="G143" s="6">
        <v>10802.4</v>
      </c>
    </row>
    <row r="144" spans="1:7" ht="24.95" customHeight="1" x14ac:dyDescent="0.15">
      <c r="A144" s="27" t="s">
        <v>445</v>
      </c>
      <c r="B144" s="27"/>
      <c r="C144" s="27"/>
      <c r="D144" s="9" t="s">
        <v>313</v>
      </c>
      <c r="E144" s="9" t="s">
        <v>313</v>
      </c>
      <c r="F144" s="9" t="s">
        <v>313</v>
      </c>
      <c r="G144" s="9">
        <f>SUBTOTAL(9,G138:G143)</f>
        <v>49500</v>
      </c>
    </row>
    <row r="145" spans="1:7" ht="24.95" customHeight="1" x14ac:dyDescent="0.15"/>
    <row r="146" spans="1:7" ht="20.100000000000001" customHeight="1" x14ac:dyDescent="0.15">
      <c r="A146" s="26" t="s">
        <v>395</v>
      </c>
      <c r="B146" s="26"/>
      <c r="C146" s="28" t="s">
        <v>277</v>
      </c>
      <c r="D146" s="28"/>
      <c r="E146" s="28"/>
      <c r="F146" s="28"/>
      <c r="G146" s="28"/>
    </row>
    <row r="147" spans="1:7" ht="20.100000000000001" customHeight="1" x14ac:dyDescent="0.15">
      <c r="A147" s="26" t="s">
        <v>396</v>
      </c>
      <c r="B147" s="26"/>
      <c r="C147" s="28" t="s">
        <v>397</v>
      </c>
      <c r="D147" s="28"/>
      <c r="E147" s="28"/>
      <c r="F147" s="28"/>
      <c r="G147" s="28"/>
    </row>
    <row r="148" spans="1:7" ht="24.95" customHeight="1" x14ac:dyDescent="0.15">
      <c r="A148" s="26" t="s">
        <v>398</v>
      </c>
      <c r="B148" s="26"/>
      <c r="C148" s="28" t="s">
        <v>369</v>
      </c>
      <c r="D148" s="28"/>
      <c r="E148" s="28"/>
      <c r="F148" s="28"/>
      <c r="G148" s="28"/>
    </row>
    <row r="149" spans="1:7" ht="15" customHeight="1" x14ac:dyDescent="0.15"/>
    <row r="150" spans="1:7" ht="24.95" customHeight="1" x14ac:dyDescent="0.15">
      <c r="A150" s="23" t="s">
        <v>475</v>
      </c>
      <c r="B150" s="23"/>
      <c r="C150" s="23"/>
      <c r="D150" s="23"/>
      <c r="E150" s="23"/>
      <c r="F150" s="23"/>
      <c r="G150" s="23"/>
    </row>
    <row r="151" spans="1:7" ht="15" customHeight="1" x14ac:dyDescent="0.15"/>
    <row r="152" spans="1:7" ht="50.1" customHeight="1" x14ac:dyDescent="0.15">
      <c r="A152" s="4" t="s">
        <v>303</v>
      </c>
      <c r="B152" s="17" t="s">
        <v>40</v>
      </c>
      <c r="C152" s="17"/>
      <c r="D152" s="4" t="s">
        <v>476</v>
      </c>
      <c r="E152" s="4" t="s">
        <v>477</v>
      </c>
      <c r="F152" s="4" t="s">
        <v>478</v>
      </c>
      <c r="G152" s="4" t="s">
        <v>464</v>
      </c>
    </row>
    <row r="153" spans="1:7" ht="15" customHeight="1" x14ac:dyDescent="0.15">
      <c r="A153" s="4">
        <v>1</v>
      </c>
      <c r="B153" s="17">
        <v>2</v>
      </c>
      <c r="C153" s="17"/>
      <c r="D153" s="4">
        <v>3</v>
      </c>
      <c r="E153" s="4">
        <v>4</v>
      </c>
      <c r="F153" s="4">
        <v>5</v>
      </c>
      <c r="G153" s="4">
        <v>6</v>
      </c>
    </row>
    <row r="154" spans="1:7" ht="69.95" customHeight="1" x14ac:dyDescent="0.15">
      <c r="A154" s="4" t="s">
        <v>412</v>
      </c>
      <c r="B154" s="19" t="s">
        <v>479</v>
      </c>
      <c r="C154" s="19"/>
      <c r="D154" s="6">
        <v>25.65</v>
      </c>
      <c r="E154" s="6">
        <v>2722.0837550000001</v>
      </c>
      <c r="F154" s="6">
        <v>1.1000000000000001</v>
      </c>
      <c r="G154" s="6">
        <v>76803.59</v>
      </c>
    </row>
    <row r="155" spans="1:7" ht="90" customHeight="1" x14ac:dyDescent="0.15">
      <c r="A155" s="4" t="s">
        <v>418</v>
      </c>
      <c r="B155" s="19" t="s">
        <v>480</v>
      </c>
      <c r="C155" s="19"/>
      <c r="D155" s="6">
        <v>7480.32</v>
      </c>
      <c r="E155" s="6">
        <v>10.159998999999999</v>
      </c>
      <c r="F155" s="6">
        <v>1.1000000000000001</v>
      </c>
      <c r="G155" s="6">
        <v>83600.05</v>
      </c>
    </row>
    <row r="156" spans="1:7" ht="80.099999999999994" customHeight="1" x14ac:dyDescent="0.15">
      <c r="A156" s="4" t="s">
        <v>433</v>
      </c>
      <c r="B156" s="19" t="s">
        <v>481</v>
      </c>
      <c r="C156" s="19"/>
      <c r="D156" s="6">
        <v>81.22</v>
      </c>
      <c r="E156" s="6">
        <v>2722.0837550000001</v>
      </c>
      <c r="F156" s="6">
        <v>1.1000000000000001</v>
      </c>
      <c r="G156" s="6">
        <v>243196.41</v>
      </c>
    </row>
    <row r="157" spans="1:7" ht="80.099999999999994" customHeight="1" x14ac:dyDescent="0.15">
      <c r="A157" s="4" t="s">
        <v>435</v>
      </c>
      <c r="B157" s="19" t="s">
        <v>482</v>
      </c>
      <c r="C157" s="19"/>
      <c r="D157" s="6">
        <v>2362.1999999999998</v>
      </c>
      <c r="E157" s="6">
        <v>10.160000999999999</v>
      </c>
      <c r="F157" s="6">
        <v>1.1000000000000001</v>
      </c>
      <c r="G157" s="6">
        <v>26399.95</v>
      </c>
    </row>
    <row r="158" spans="1:7" ht="39.950000000000003" customHeight="1" x14ac:dyDescent="0.15">
      <c r="A158" s="4" t="s">
        <v>485</v>
      </c>
      <c r="B158" s="19" t="s">
        <v>486</v>
      </c>
      <c r="C158" s="19"/>
      <c r="D158" s="6">
        <v>31.24</v>
      </c>
      <c r="E158" s="6">
        <v>2268.2429579999998</v>
      </c>
      <c r="F158" s="6">
        <v>1</v>
      </c>
      <c r="G158" s="6">
        <v>70859.91</v>
      </c>
    </row>
    <row r="159" spans="1:7" ht="24.95" customHeight="1" x14ac:dyDescent="0.15">
      <c r="A159" s="27" t="s">
        <v>445</v>
      </c>
      <c r="B159" s="27"/>
      <c r="C159" s="27"/>
      <c r="D159" s="9" t="s">
        <v>313</v>
      </c>
      <c r="E159" s="9" t="s">
        <v>313</v>
      </c>
      <c r="F159" s="9" t="s">
        <v>313</v>
      </c>
      <c r="G159" s="9">
        <f>SUBTOTAL(9,G154:G158)</f>
        <v>500859.91000000003</v>
      </c>
    </row>
    <row r="160" spans="1:7" ht="24.95" customHeight="1" x14ac:dyDescent="0.15"/>
    <row r="161" spans="1:7" ht="20.100000000000001" customHeight="1" x14ac:dyDescent="0.15">
      <c r="A161" s="26" t="s">
        <v>395</v>
      </c>
      <c r="B161" s="26"/>
      <c r="C161" s="28" t="s">
        <v>277</v>
      </c>
      <c r="D161" s="28"/>
      <c r="E161" s="28"/>
      <c r="F161" s="28"/>
      <c r="G161" s="28"/>
    </row>
    <row r="162" spans="1:7" ht="20.100000000000001" customHeight="1" x14ac:dyDescent="0.15">
      <c r="A162" s="26" t="s">
        <v>396</v>
      </c>
      <c r="B162" s="26"/>
      <c r="C162" s="28" t="s">
        <v>446</v>
      </c>
      <c r="D162" s="28"/>
      <c r="E162" s="28"/>
      <c r="F162" s="28"/>
      <c r="G162" s="28"/>
    </row>
    <row r="163" spans="1:7" ht="24.95" customHeight="1" x14ac:dyDescent="0.15">
      <c r="A163" s="26" t="s">
        <v>398</v>
      </c>
      <c r="B163" s="26"/>
      <c r="C163" s="28" t="s">
        <v>372</v>
      </c>
      <c r="D163" s="28"/>
      <c r="E163" s="28"/>
      <c r="F163" s="28"/>
      <c r="G163" s="28"/>
    </row>
    <row r="164" spans="1:7" ht="15" customHeight="1" x14ac:dyDescent="0.15"/>
    <row r="165" spans="1:7" ht="24.95" customHeight="1" x14ac:dyDescent="0.15">
      <c r="A165" s="23" t="s">
        <v>475</v>
      </c>
      <c r="B165" s="23"/>
      <c r="C165" s="23"/>
      <c r="D165" s="23"/>
      <c r="E165" s="23"/>
      <c r="F165" s="23"/>
      <c r="G165" s="23"/>
    </row>
    <row r="166" spans="1:7" ht="15" customHeight="1" x14ac:dyDescent="0.15"/>
    <row r="167" spans="1:7" ht="50.1" customHeight="1" x14ac:dyDescent="0.15">
      <c r="A167" s="4" t="s">
        <v>303</v>
      </c>
      <c r="B167" s="17" t="s">
        <v>40</v>
      </c>
      <c r="C167" s="17"/>
      <c r="D167" s="4" t="s">
        <v>476</v>
      </c>
      <c r="E167" s="4" t="s">
        <v>477</v>
      </c>
      <c r="F167" s="4" t="s">
        <v>478</v>
      </c>
      <c r="G167" s="4" t="s">
        <v>464</v>
      </c>
    </row>
    <row r="168" spans="1:7" ht="15" customHeight="1" x14ac:dyDescent="0.15">
      <c r="A168" s="4">
        <v>1</v>
      </c>
      <c r="B168" s="17">
        <v>2</v>
      </c>
      <c r="C168" s="17"/>
      <c r="D168" s="4">
        <v>3</v>
      </c>
      <c r="E168" s="4">
        <v>4</v>
      </c>
      <c r="F168" s="4">
        <v>5</v>
      </c>
      <c r="G168" s="4">
        <v>6</v>
      </c>
    </row>
    <row r="169" spans="1:7" ht="69.95" customHeight="1" x14ac:dyDescent="0.15">
      <c r="A169" s="4" t="s">
        <v>412</v>
      </c>
      <c r="B169" s="19" t="s">
        <v>479</v>
      </c>
      <c r="C169" s="19"/>
      <c r="D169" s="6">
        <v>1.6</v>
      </c>
      <c r="E169" s="6">
        <v>2994.0119759999998</v>
      </c>
      <c r="F169" s="6">
        <v>1.1000000000000001</v>
      </c>
      <c r="G169" s="6">
        <v>5269.46</v>
      </c>
    </row>
    <row r="170" spans="1:7" ht="90" customHeight="1" x14ac:dyDescent="0.15">
      <c r="A170" s="4" t="s">
        <v>418</v>
      </c>
      <c r="B170" s="19" t="s">
        <v>480</v>
      </c>
      <c r="C170" s="19"/>
      <c r="D170" s="6">
        <v>995.31</v>
      </c>
      <c r="E170" s="6">
        <v>11.176038999999999</v>
      </c>
      <c r="F170" s="6">
        <v>1.1000000000000001</v>
      </c>
      <c r="G170" s="6">
        <v>12235.99</v>
      </c>
    </row>
    <row r="171" spans="1:7" ht="80.099999999999994" customHeight="1" x14ac:dyDescent="0.15">
      <c r="A171" s="4" t="s">
        <v>433</v>
      </c>
      <c r="B171" s="19" t="s">
        <v>481</v>
      </c>
      <c r="C171" s="19"/>
      <c r="D171" s="6">
        <v>5.08</v>
      </c>
      <c r="E171" s="6">
        <v>2994.0119759999998</v>
      </c>
      <c r="F171" s="6">
        <v>1.1000000000000001</v>
      </c>
      <c r="G171" s="6">
        <v>16730.54</v>
      </c>
    </row>
    <row r="172" spans="1:7" ht="80.099999999999994" customHeight="1" x14ac:dyDescent="0.15">
      <c r="A172" s="4" t="s">
        <v>435</v>
      </c>
      <c r="B172" s="19" t="s">
        <v>482</v>
      </c>
      <c r="C172" s="19"/>
      <c r="D172" s="6">
        <v>314.31</v>
      </c>
      <c r="E172" s="6">
        <v>11.176038999999999</v>
      </c>
      <c r="F172" s="6">
        <v>1.1000000000000001</v>
      </c>
      <c r="G172" s="6">
        <v>3864.01</v>
      </c>
    </row>
    <row r="173" spans="1:7" ht="24.95" customHeight="1" x14ac:dyDescent="0.15">
      <c r="A173" s="27" t="s">
        <v>445</v>
      </c>
      <c r="B173" s="27"/>
      <c r="C173" s="27"/>
      <c r="D173" s="9" t="s">
        <v>313</v>
      </c>
      <c r="E173" s="9" t="s">
        <v>313</v>
      </c>
      <c r="F173" s="9" t="s">
        <v>313</v>
      </c>
      <c r="G173" s="9">
        <f>SUBTOTAL(9,G169:G172)</f>
        <v>38100.000000000007</v>
      </c>
    </row>
    <row r="174" spans="1:7" ht="24.95" customHeight="1" x14ac:dyDescent="0.15"/>
    <row r="175" spans="1:7" ht="20.100000000000001" customHeight="1" x14ac:dyDescent="0.15">
      <c r="A175" s="26" t="s">
        <v>395</v>
      </c>
      <c r="B175" s="26"/>
      <c r="C175" s="28" t="s">
        <v>216</v>
      </c>
      <c r="D175" s="28"/>
      <c r="E175" s="28"/>
      <c r="F175" s="28"/>
      <c r="G175" s="28"/>
    </row>
    <row r="176" spans="1:7" ht="20.100000000000001" customHeight="1" x14ac:dyDescent="0.15">
      <c r="A176" s="26" t="s">
        <v>396</v>
      </c>
      <c r="B176" s="26"/>
      <c r="C176" s="28" t="s">
        <v>446</v>
      </c>
      <c r="D176" s="28"/>
      <c r="E176" s="28"/>
      <c r="F176" s="28"/>
      <c r="G176" s="28"/>
    </row>
    <row r="177" spans="1:7" ht="24.95" customHeight="1" x14ac:dyDescent="0.15">
      <c r="A177" s="26" t="s">
        <v>398</v>
      </c>
      <c r="B177" s="26"/>
      <c r="C177" s="28" t="s">
        <v>372</v>
      </c>
      <c r="D177" s="28"/>
      <c r="E177" s="28"/>
      <c r="F177" s="28"/>
      <c r="G177" s="28"/>
    </row>
    <row r="178" spans="1:7" ht="15" customHeight="1" x14ac:dyDescent="0.15"/>
    <row r="179" spans="1:7" ht="24.95" customHeight="1" x14ac:dyDescent="0.15">
      <c r="A179" s="23" t="s">
        <v>475</v>
      </c>
      <c r="B179" s="23"/>
      <c r="C179" s="23"/>
      <c r="D179" s="23"/>
      <c r="E179" s="23"/>
      <c r="F179" s="23"/>
      <c r="G179" s="23"/>
    </row>
    <row r="180" spans="1:7" ht="15" customHeight="1" x14ac:dyDescent="0.15"/>
    <row r="181" spans="1:7" ht="50.1" customHeight="1" x14ac:dyDescent="0.15">
      <c r="A181" s="4" t="s">
        <v>303</v>
      </c>
      <c r="B181" s="17" t="s">
        <v>40</v>
      </c>
      <c r="C181" s="17"/>
      <c r="D181" s="4" t="s">
        <v>476</v>
      </c>
      <c r="E181" s="4" t="s">
        <v>477</v>
      </c>
      <c r="F181" s="4" t="s">
        <v>478</v>
      </c>
      <c r="G181" s="4" t="s">
        <v>464</v>
      </c>
    </row>
    <row r="182" spans="1:7" ht="15" customHeight="1" x14ac:dyDescent="0.15">
      <c r="A182" s="4">
        <v>1</v>
      </c>
      <c r="B182" s="17">
        <v>2</v>
      </c>
      <c r="C182" s="17"/>
      <c r="D182" s="4">
        <v>3</v>
      </c>
      <c r="E182" s="4">
        <v>4</v>
      </c>
      <c r="F182" s="4">
        <v>5</v>
      </c>
      <c r="G182" s="4">
        <v>6</v>
      </c>
    </row>
    <row r="183" spans="1:7" ht="120" customHeight="1" x14ac:dyDescent="0.15">
      <c r="A183" s="4" t="s">
        <v>417</v>
      </c>
      <c r="B183" s="19" t="s">
        <v>487</v>
      </c>
      <c r="C183" s="19"/>
      <c r="D183" s="6">
        <v>10.51</v>
      </c>
      <c r="E183" s="6">
        <v>1054.0984679999999</v>
      </c>
      <c r="F183" s="6">
        <v>1.1000000000000001</v>
      </c>
      <c r="G183" s="6">
        <v>12186.43</v>
      </c>
    </row>
    <row r="184" spans="1:7" ht="110.1" customHeight="1" x14ac:dyDescent="0.15">
      <c r="A184" s="4" t="s">
        <v>455</v>
      </c>
      <c r="B184" s="19" t="s">
        <v>488</v>
      </c>
      <c r="C184" s="19"/>
      <c r="D184" s="6">
        <v>20.51</v>
      </c>
      <c r="E184" s="6">
        <v>87.63955</v>
      </c>
      <c r="F184" s="6">
        <v>1.1000000000000001</v>
      </c>
      <c r="G184" s="6">
        <v>1977.24</v>
      </c>
    </row>
    <row r="185" spans="1:7" ht="129.94999999999999" customHeight="1" x14ac:dyDescent="0.15">
      <c r="A185" s="4" t="s">
        <v>452</v>
      </c>
      <c r="B185" s="19" t="s">
        <v>489</v>
      </c>
      <c r="C185" s="19"/>
      <c r="D185" s="6">
        <v>17.93</v>
      </c>
      <c r="E185" s="6">
        <v>83.073890000000006</v>
      </c>
      <c r="F185" s="6">
        <v>1.1000000000000001</v>
      </c>
      <c r="G185" s="6">
        <v>1638.47</v>
      </c>
    </row>
    <row r="186" spans="1:7" ht="140.1" customHeight="1" x14ac:dyDescent="0.15">
      <c r="A186" s="4" t="s">
        <v>429</v>
      </c>
      <c r="B186" s="19" t="s">
        <v>491</v>
      </c>
      <c r="C186" s="19"/>
      <c r="D186" s="6">
        <v>49.83</v>
      </c>
      <c r="E186" s="6">
        <v>83.073890000000006</v>
      </c>
      <c r="F186" s="6">
        <v>1.1000000000000001</v>
      </c>
      <c r="G186" s="6">
        <v>4553.53</v>
      </c>
    </row>
    <row r="187" spans="1:7" ht="140.1" customHeight="1" x14ac:dyDescent="0.15">
      <c r="A187" s="4" t="s">
        <v>431</v>
      </c>
      <c r="B187" s="19" t="s">
        <v>492</v>
      </c>
      <c r="C187" s="19"/>
      <c r="D187" s="6">
        <v>43.72</v>
      </c>
      <c r="E187" s="6">
        <v>87.63955</v>
      </c>
      <c r="F187" s="6">
        <v>1.1000000000000001</v>
      </c>
      <c r="G187" s="6">
        <v>4214.76</v>
      </c>
    </row>
    <row r="188" spans="1:7" ht="120" customHeight="1" x14ac:dyDescent="0.15">
      <c r="A188" s="4" t="s">
        <v>441</v>
      </c>
      <c r="B188" s="19" t="s">
        <v>493</v>
      </c>
      <c r="C188" s="19"/>
      <c r="D188" s="6">
        <v>3.32</v>
      </c>
      <c r="E188" s="6">
        <v>1054.0984679999999</v>
      </c>
      <c r="F188" s="6">
        <v>1.1000000000000001</v>
      </c>
      <c r="G188" s="6">
        <v>3849.57</v>
      </c>
    </row>
    <row r="189" spans="1:7" ht="24.95" customHeight="1" x14ac:dyDescent="0.15">
      <c r="A189" s="27" t="s">
        <v>445</v>
      </c>
      <c r="B189" s="27"/>
      <c r="C189" s="27"/>
      <c r="D189" s="9" t="s">
        <v>313</v>
      </c>
      <c r="E189" s="9" t="s">
        <v>313</v>
      </c>
      <c r="F189" s="9" t="s">
        <v>313</v>
      </c>
      <c r="G189" s="9">
        <f>SUBTOTAL(9,G183:G188)</f>
        <v>28420</v>
      </c>
    </row>
    <row r="190" spans="1:7" ht="24.95" customHeight="1" x14ac:dyDescent="0.15"/>
    <row r="191" spans="1:7" ht="20.100000000000001" customHeight="1" x14ac:dyDescent="0.15">
      <c r="A191" s="26" t="s">
        <v>395</v>
      </c>
      <c r="B191" s="26"/>
      <c r="C191" s="28" t="s">
        <v>216</v>
      </c>
      <c r="D191" s="28"/>
      <c r="E191" s="28"/>
      <c r="F191" s="28"/>
      <c r="G191" s="28"/>
    </row>
    <row r="192" spans="1:7" ht="20.100000000000001" customHeight="1" x14ac:dyDescent="0.15">
      <c r="A192" s="26" t="s">
        <v>396</v>
      </c>
      <c r="B192" s="26"/>
      <c r="C192" s="28" t="s">
        <v>397</v>
      </c>
      <c r="D192" s="28"/>
      <c r="E192" s="28"/>
      <c r="F192" s="28"/>
      <c r="G192" s="28"/>
    </row>
    <row r="193" spans="1:7" ht="24.95" customHeight="1" x14ac:dyDescent="0.15">
      <c r="A193" s="26" t="s">
        <v>398</v>
      </c>
      <c r="B193" s="26"/>
      <c r="C193" s="28" t="s">
        <v>372</v>
      </c>
      <c r="D193" s="28"/>
      <c r="E193" s="28"/>
      <c r="F193" s="28"/>
      <c r="G193" s="28"/>
    </row>
    <row r="194" spans="1:7" ht="15" customHeight="1" x14ac:dyDescent="0.15"/>
    <row r="195" spans="1:7" ht="24.95" customHeight="1" x14ac:dyDescent="0.15">
      <c r="A195" s="23" t="s">
        <v>475</v>
      </c>
      <c r="B195" s="23"/>
      <c r="C195" s="23"/>
      <c r="D195" s="23"/>
      <c r="E195" s="23"/>
      <c r="F195" s="23"/>
      <c r="G195" s="23"/>
    </row>
    <row r="196" spans="1:7" ht="15" customHeight="1" x14ac:dyDescent="0.15"/>
    <row r="197" spans="1:7" ht="50.1" customHeight="1" x14ac:dyDescent="0.15">
      <c r="A197" s="4" t="s">
        <v>303</v>
      </c>
      <c r="B197" s="17" t="s">
        <v>40</v>
      </c>
      <c r="C197" s="17"/>
      <c r="D197" s="4" t="s">
        <v>476</v>
      </c>
      <c r="E197" s="4" t="s">
        <v>477</v>
      </c>
      <c r="F197" s="4" t="s">
        <v>478</v>
      </c>
      <c r="G197" s="4" t="s">
        <v>464</v>
      </c>
    </row>
    <row r="198" spans="1:7" ht="15" customHeight="1" x14ac:dyDescent="0.15">
      <c r="A198" s="4">
        <v>1</v>
      </c>
      <c r="B198" s="17">
        <v>2</v>
      </c>
      <c r="C198" s="17"/>
      <c r="D198" s="4">
        <v>3</v>
      </c>
      <c r="E198" s="4">
        <v>4</v>
      </c>
      <c r="F198" s="4">
        <v>5</v>
      </c>
      <c r="G198" s="4">
        <v>6</v>
      </c>
    </row>
    <row r="199" spans="1:7" ht="120" customHeight="1" x14ac:dyDescent="0.15">
      <c r="A199" s="4" t="s">
        <v>417</v>
      </c>
      <c r="B199" s="19" t="s">
        <v>487</v>
      </c>
      <c r="C199" s="19"/>
      <c r="D199" s="6">
        <v>41.52</v>
      </c>
      <c r="E199" s="6">
        <v>1054.385203</v>
      </c>
      <c r="F199" s="6">
        <v>1.1000000000000001</v>
      </c>
      <c r="G199" s="6">
        <v>48155.88</v>
      </c>
    </row>
    <row r="200" spans="1:7" ht="110.1" customHeight="1" x14ac:dyDescent="0.15">
      <c r="A200" s="4" t="s">
        <v>455</v>
      </c>
      <c r="B200" s="19" t="s">
        <v>488</v>
      </c>
      <c r="C200" s="19"/>
      <c r="D200" s="6">
        <v>25.08</v>
      </c>
      <c r="E200" s="6">
        <v>87.634600000000006</v>
      </c>
      <c r="F200" s="6">
        <v>1.1000000000000001</v>
      </c>
      <c r="G200" s="6">
        <v>2417.66</v>
      </c>
    </row>
    <row r="201" spans="1:7" ht="129.94999999999999" customHeight="1" x14ac:dyDescent="0.15">
      <c r="A201" s="4" t="s">
        <v>452</v>
      </c>
      <c r="B201" s="19" t="s">
        <v>489</v>
      </c>
      <c r="C201" s="19"/>
      <c r="D201" s="6">
        <v>26.88</v>
      </c>
      <c r="E201" s="6">
        <v>83.070285999999996</v>
      </c>
      <c r="F201" s="6">
        <v>1.1000000000000001</v>
      </c>
      <c r="G201" s="6">
        <v>2456.2199999999998</v>
      </c>
    </row>
    <row r="202" spans="1:7" ht="140.1" customHeight="1" x14ac:dyDescent="0.15">
      <c r="A202" s="4" t="s">
        <v>429</v>
      </c>
      <c r="B202" s="19" t="s">
        <v>491</v>
      </c>
      <c r="C202" s="19"/>
      <c r="D202" s="6">
        <v>7.68</v>
      </c>
      <c r="E202" s="6">
        <v>83.070285999999996</v>
      </c>
      <c r="F202" s="6">
        <v>1.1000000000000001</v>
      </c>
      <c r="G202" s="6">
        <v>701.78</v>
      </c>
    </row>
    <row r="203" spans="1:7" ht="140.1" customHeight="1" x14ac:dyDescent="0.15">
      <c r="A203" s="4" t="s">
        <v>431</v>
      </c>
      <c r="B203" s="19" t="s">
        <v>492</v>
      </c>
      <c r="C203" s="19"/>
      <c r="D203" s="6">
        <v>7.68</v>
      </c>
      <c r="E203" s="6">
        <v>87.634600000000006</v>
      </c>
      <c r="F203" s="6">
        <v>1.1000000000000001</v>
      </c>
      <c r="G203" s="6">
        <v>740.34</v>
      </c>
    </row>
    <row r="204" spans="1:7" ht="120" customHeight="1" x14ac:dyDescent="0.15">
      <c r="A204" s="4" t="s">
        <v>441</v>
      </c>
      <c r="B204" s="19" t="s">
        <v>493</v>
      </c>
      <c r="C204" s="19"/>
      <c r="D204" s="6">
        <v>12.94</v>
      </c>
      <c r="E204" s="6">
        <v>1054.385203</v>
      </c>
      <c r="F204" s="6">
        <v>1.1000000000000001</v>
      </c>
      <c r="G204" s="6">
        <v>15008.12</v>
      </c>
    </row>
    <row r="205" spans="1:7" ht="24.95" customHeight="1" x14ac:dyDescent="0.15">
      <c r="A205" s="27" t="s">
        <v>445</v>
      </c>
      <c r="B205" s="27"/>
      <c r="C205" s="27"/>
      <c r="D205" s="9" t="s">
        <v>313</v>
      </c>
      <c r="E205" s="9" t="s">
        <v>313</v>
      </c>
      <c r="F205" s="9" t="s">
        <v>313</v>
      </c>
      <c r="G205" s="9">
        <f>SUBTOTAL(9,G199:G204)</f>
        <v>69479.999999999985</v>
      </c>
    </row>
    <row r="206" spans="1:7" ht="24.95" customHeight="1" x14ac:dyDescent="0.15"/>
    <row r="207" spans="1:7" ht="20.100000000000001" customHeight="1" x14ac:dyDescent="0.15">
      <c r="A207" s="26" t="s">
        <v>395</v>
      </c>
      <c r="B207" s="26"/>
      <c r="C207" s="28" t="s">
        <v>277</v>
      </c>
      <c r="D207" s="28"/>
      <c r="E207" s="28"/>
      <c r="F207" s="28"/>
      <c r="G207" s="28"/>
    </row>
    <row r="208" spans="1:7" ht="20.100000000000001" customHeight="1" x14ac:dyDescent="0.15">
      <c r="A208" s="26" t="s">
        <v>396</v>
      </c>
      <c r="B208" s="26"/>
      <c r="C208" s="28" t="s">
        <v>397</v>
      </c>
      <c r="D208" s="28"/>
      <c r="E208" s="28"/>
      <c r="F208" s="28"/>
      <c r="G208" s="28"/>
    </row>
    <row r="209" spans="1:7" ht="24.95" customHeight="1" x14ac:dyDescent="0.15">
      <c r="A209" s="26" t="s">
        <v>398</v>
      </c>
      <c r="B209" s="26"/>
      <c r="C209" s="28" t="s">
        <v>372</v>
      </c>
      <c r="D209" s="28"/>
      <c r="E209" s="28"/>
      <c r="F209" s="28"/>
      <c r="G209" s="28"/>
    </row>
    <row r="210" spans="1:7" ht="15" customHeight="1" x14ac:dyDescent="0.15"/>
    <row r="211" spans="1:7" ht="24.95" customHeight="1" x14ac:dyDescent="0.15">
      <c r="A211" s="23" t="s">
        <v>475</v>
      </c>
      <c r="B211" s="23"/>
      <c r="C211" s="23"/>
      <c r="D211" s="23"/>
      <c r="E211" s="23"/>
      <c r="F211" s="23"/>
      <c r="G211" s="23"/>
    </row>
    <row r="212" spans="1:7" ht="15" customHeight="1" x14ac:dyDescent="0.15"/>
    <row r="213" spans="1:7" ht="50.1" customHeight="1" x14ac:dyDescent="0.15">
      <c r="A213" s="4" t="s">
        <v>303</v>
      </c>
      <c r="B213" s="17" t="s">
        <v>40</v>
      </c>
      <c r="C213" s="17"/>
      <c r="D213" s="4" t="s">
        <v>476</v>
      </c>
      <c r="E213" s="4" t="s">
        <v>477</v>
      </c>
      <c r="F213" s="4" t="s">
        <v>478</v>
      </c>
      <c r="G213" s="4" t="s">
        <v>464</v>
      </c>
    </row>
    <row r="214" spans="1:7" ht="15" customHeight="1" x14ac:dyDescent="0.15">
      <c r="A214" s="4">
        <v>1</v>
      </c>
      <c r="B214" s="17">
        <v>2</v>
      </c>
      <c r="C214" s="17"/>
      <c r="D214" s="4">
        <v>3</v>
      </c>
      <c r="E214" s="4">
        <v>4</v>
      </c>
      <c r="F214" s="4">
        <v>5</v>
      </c>
      <c r="G214" s="4">
        <v>6</v>
      </c>
    </row>
    <row r="215" spans="1:7" ht="69.95" customHeight="1" x14ac:dyDescent="0.15">
      <c r="A215" s="4" t="s">
        <v>412</v>
      </c>
      <c r="B215" s="19" t="s">
        <v>479</v>
      </c>
      <c r="C215" s="19"/>
      <c r="D215" s="6">
        <v>26.9</v>
      </c>
      <c r="E215" s="6">
        <v>2994.3222999999998</v>
      </c>
      <c r="F215" s="6">
        <v>1.1000000000000001</v>
      </c>
      <c r="G215" s="6">
        <v>88602</v>
      </c>
    </row>
    <row r="216" spans="1:7" ht="90" customHeight="1" x14ac:dyDescent="0.15">
      <c r="A216" s="4" t="s">
        <v>418</v>
      </c>
      <c r="B216" s="19" t="s">
        <v>480</v>
      </c>
      <c r="C216" s="19"/>
      <c r="D216" s="6">
        <v>9545.1299999999992</v>
      </c>
      <c r="E216" s="6">
        <v>11.176</v>
      </c>
      <c r="F216" s="6">
        <v>1.1000000000000001</v>
      </c>
      <c r="G216" s="6">
        <v>117344.01</v>
      </c>
    </row>
    <row r="217" spans="1:7" ht="80.099999999999994" customHeight="1" x14ac:dyDescent="0.15">
      <c r="A217" s="4" t="s">
        <v>433</v>
      </c>
      <c r="B217" s="19" t="s">
        <v>481</v>
      </c>
      <c r="C217" s="19"/>
      <c r="D217" s="6">
        <v>85.18</v>
      </c>
      <c r="E217" s="6">
        <v>2994.3222219999998</v>
      </c>
      <c r="F217" s="6">
        <v>1.1000000000000001</v>
      </c>
      <c r="G217" s="6">
        <v>280562</v>
      </c>
    </row>
    <row r="218" spans="1:7" ht="80.099999999999994" customHeight="1" x14ac:dyDescent="0.15">
      <c r="A218" s="4" t="s">
        <v>435</v>
      </c>
      <c r="B218" s="19" t="s">
        <v>482</v>
      </c>
      <c r="C218" s="19"/>
      <c r="D218" s="6">
        <v>3014.25</v>
      </c>
      <c r="E218" s="6">
        <v>11.176002</v>
      </c>
      <c r="F218" s="6">
        <v>1.1000000000000001</v>
      </c>
      <c r="G218" s="6">
        <v>37055.99</v>
      </c>
    </row>
    <row r="219" spans="1:7" ht="24.95" customHeight="1" x14ac:dyDescent="0.15">
      <c r="A219" s="27" t="s">
        <v>445</v>
      </c>
      <c r="B219" s="27"/>
      <c r="C219" s="27"/>
      <c r="D219" s="9" t="s">
        <v>313</v>
      </c>
      <c r="E219" s="9" t="s">
        <v>313</v>
      </c>
      <c r="F219" s="9" t="s">
        <v>313</v>
      </c>
      <c r="G219" s="9">
        <f>SUBTOTAL(9,G215:G218)</f>
        <v>523564</v>
      </c>
    </row>
    <row r="220" spans="1:7" ht="24.95" customHeight="1" x14ac:dyDescent="0.15"/>
    <row r="221" spans="1:7" ht="20.100000000000001" customHeight="1" x14ac:dyDescent="0.15">
      <c r="A221" s="26" t="s">
        <v>395</v>
      </c>
      <c r="B221" s="26"/>
      <c r="C221" s="28" t="s">
        <v>277</v>
      </c>
      <c r="D221" s="28"/>
      <c r="E221" s="28"/>
      <c r="F221" s="28"/>
      <c r="G221" s="28"/>
    </row>
    <row r="222" spans="1:7" ht="20.100000000000001" customHeight="1" x14ac:dyDescent="0.15">
      <c r="A222" s="26" t="s">
        <v>396</v>
      </c>
      <c r="B222" s="26"/>
      <c r="C222" s="28" t="s">
        <v>446</v>
      </c>
      <c r="D222" s="28"/>
      <c r="E222" s="28"/>
      <c r="F222" s="28"/>
      <c r="G222" s="28"/>
    </row>
    <row r="223" spans="1:7" ht="24.95" customHeight="1" x14ac:dyDescent="0.15">
      <c r="A223" s="26" t="s">
        <v>398</v>
      </c>
      <c r="B223" s="26"/>
      <c r="C223" s="28" t="s">
        <v>375</v>
      </c>
      <c r="D223" s="28"/>
      <c r="E223" s="28"/>
      <c r="F223" s="28"/>
      <c r="G223" s="28"/>
    </row>
    <row r="224" spans="1:7" ht="15" customHeight="1" x14ac:dyDescent="0.15"/>
    <row r="225" spans="1:7" ht="24.95" customHeight="1" x14ac:dyDescent="0.15">
      <c r="A225" s="23" t="s">
        <v>475</v>
      </c>
      <c r="B225" s="23"/>
      <c r="C225" s="23"/>
      <c r="D225" s="23"/>
      <c r="E225" s="23"/>
      <c r="F225" s="23"/>
      <c r="G225" s="23"/>
    </row>
    <row r="226" spans="1:7" ht="15" customHeight="1" x14ac:dyDescent="0.15"/>
    <row r="227" spans="1:7" ht="50.1" customHeight="1" x14ac:dyDescent="0.15">
      <c r="A227" s="4" t="s">
        <v>303</v>
      </c>
      <c r="B227" s="17" t="s">
        <v>40</v>
      </c>
      <c r="C227" s="17"/>
      <c r="D227" s="4" t="s">
        <v>476</v>
      </c>
      <c r="E227" s="4" t="s">
        <v>477</v>
      </c>
      <c r="F227" s="4" t="s">
        <v>478</v>
      </c>
      <c r="G227" s="4" t="s">
        <v>464</v>
      </c>
    </row>
    <row r="228" spans="1:7" ht="15" customHeight="1" x14ac:dyDescent="0.15">
      <c r="A228" s="4">
        <v>1</v>
      </c>
      <c r="B228" s="17">
        <v>2</v>
      </c>
      <c r="C228" s="17"/>
      <c r="D228" s="4">
        <v>3</v>
      </c>
      <c r="E228" s="4">
        <v>4</v>
      </c>
      <c r="F228" s="4">
        <v>5</v>
      </c>
      <c r="G228" s="4">
        <v>6</v>
      </c>
    </row>
    <row r="229" spans="1:7" ht="69.95" customHeight="1" x14ac:dyDescent="0.15">
      <c r="A229" s="4" t="s">
        <v>412</v>
      </c>
      <c r="B229" s="19" t="s">
        <v>479</v>
      </c>
      <c r="C229" s="19"/>
      <c r="D229" s="6">
        <v>3.79</v>
      </c>
      <c r="E229" s="6">
        <v>3293.3517689999999</v>
      </c>
      <c r="F229" s="6">
        <v>1.1000000000000001</v>
      </c>
      <c r="G229" s="6">
        <v>13729.98</v>
      </c>
    </row>
    <row r="230" spans="1:7" ht="90" customHeight="1" x14ac:dyDescent="0.15">
      <c r="A230" s="4" t="s">
        <v>418</v>
      </c>
      <c r="B230" s="19" t="s">
        <v>480</v>
      </c>
      <c r="C230" s="19"/>
      <c r="D230" s="6">
        <v>3620.28</v>
      </c>
      <c r="E230" s="6">
        <v>12.293595</v>
      </c>
      <c r="F230" s="6">
        <v>1.1000000000000001</v>
      </c>
      <c r="G230" s="6">
        <v>48956.88</v>
      </c>
    </row>
    <row r="231" spans="1:7" ht="80.099999999999994" customHeight="1" x14ac:dyDescent="0.15">
      <c r="A231" s="4" t="s">
        <v>433</v>
      </c>
      <c r="B231" s="19" t="s">
        <v>481</v>
      </c>
      <c r="C231" s="19"/>
      <c r="D231" s="6">
        <v>11.99</v>
      </c>
      <c r="E231" s="6">
        <v>3293.3517689999999</v>
      </c>
      <c r="F231" s="6">
        <v>1.1000000000000001</v>
      </c>
      <c r="G231" s="6">
        <v>43436.02</v>
      </c>
    </row>
    <row r="232" spans="1:7" ht="80.099999999999994" customHeight="1" x14ac:dyDescent="0.15">
      <c r="A232" s="4" t="s">
        <v>435</v>
      </c>
      <c r="B232" s="19" t="s">
        <v>482</v>
      </c>
      <c r="C232" s="19"/>
      <c r="D232" s="6">
        <v>1143.25</v>
      </c>
      <c r="E232" s="6">
        <v>12.293595</v>
      </c>
      <c r="F232" s="6">
        <v>1.1000000000000001</v>
      </c>
      <c r="G232" s="6">
        <v>15460.12</v>
      </c>
    </row>
    <row r="233" spans="1:7" ht="24.95" customHeight="1" x14ac:dyDescent="0.15">
      <c r="A233" s="27" t="s">
        <v>445</v>
      </c>
      <c r="B233" s="27"/>
      <c r="C233" s="27"/>
      <c r="D233" s="9" t="s">
        <v>313</v>
      </c>
      <c r="E233" s="9" t="s">
        <v>313</v>
      </c>
      <c r="F233" s="9" t="s">
        <v>313</v>
      </c>
      <c r="G233" s="9">
        <f>SUBTOTAL(9,G229:G232)</f>
        <v>121583</v>
      </c>
    </row>
    <row r="234" spans="1:7" ht="24.95" customHeight="1" x14ac:dyDescent="0.15"/>
    <row r="235" spans="1:7" ht="20.100000000000001" customHeight="1" x14ac:dyDescent="0.15">
      <c r="A235" s="26" t="s">
        <v>395</v>
      </c>
      <c r="B235" s="26"/>
      <c r="C235" s="28" t="s">
        <v>216</v>
      </c>
      <c r="D235" s="28"/>
      <c r="E235" s="28"/>
      <c r="F235" s="28"/>
      <c r="G235" s="28"/>
    </row>
    <row r="236" spans="1:7" ht="20.100000000000001" customHeight="1" x14ac:dyDescent="0.15">
      <c r="A236" s="26" t="s">
        <v>396</v>
      </c>
      <c r="B236" s="26"/>
      <c r="C236" s="28" t="s">
        <v>446</v>
      </c>
      <c r="D236" s="28"/>
      <c r="E236" s="28"/>
      <c r="F236" s="28"/>
      <c r="G236" s="28"/>
    </row>
    <row r="237" spans="1:7" ht="24.95" customHeight="1" x14ac:dyDescent="0.15">
      <c r="A237" s="26" t="s">
        <v>398</v>
      </c>
      <c r="B237" s="26"/>
      <c r="C237" s="28" t="s">
        <v>375</v>
      </c>
      <c r="D237" s="28"/>
      <c r="E237" s="28"/>
      <c r="F237" s="28"/>
      <c r="G237" s="28"/>
    </row>
    <row r="238" spans="1:7" ht="15" customHeight="1" x14ac:dyDescent="0.15"/>
    <row r="239" spans="1:7" ht="24.95" customHeight="1" x14ac:dyDescent="0.15">
      <c r="A239" s="23" t="s">
        <v>475</v>
      </c>
      <c r="B239" s="23"/>
      <c r="C239" s="23"/>
      <c r="D239" s="23"/>
      <c r="E239" s="23"/>
      <c r="F239" s="23"/>
      <c r="G239" s="23"/>
    </row>
    <row r="240" spans="1:7" ht="15" customHeight="1" x14ac:dyDescent="0.15"/>
    <row r="241" spans="1:7" ht="50.1" customHeight="1" x14ac:dyDescent="0.15">
      <c r="A241" s="4" t="s">
        <v>303</v>
      </c>
      <c r="B241" s="17" t="s">
        <v>40</v>
      </c>
      <c r="C241" s="17"/>
      <c r="D241" s="4" t="s">
        <v>476</v>
      </c>
      <c r="E241" s="4" t="s">
        <v>477</v>
      </c>
      <c r="F241" s="4" t="s">
        <v>478</v>
      </c>
      <c r="G241" s="4" t="s">
        <v>464</v>
      </c>
    </row>
    <row r="242" spans="1:7" ht="15" customHeight="1" x14ac:dyDescent="0.15">
      <c r="A242" s="4">
        <v>1</v>
      </c>
      <c r="B242" s="17">
        <v>2</v>
      </c>
      <c r="C242" s="17"/>
      <c r="D242" s="4">
        <v>3</v>
      </c>
      <c r="E242" s="4">
        <v>4</v>
      </c>
      <c r="F242" s="4">
        <v>5</v>
      </c>
      <c r="G242" s="4">
        <v>6</v>
      </c>
    </row>
    <row r="243" spans="1:7" ht="120" customHeight="1" x14ac:dyDescent="0.15">
      <c r="A243" s="4" t="s">
        <v>417</v>
      </c>
      <c r="B243" s="19" t="s">
        <v>487</v>
      </c>
      <c r="C243" s="19"/>
      <c r="D243" s="6">
        <v>23.15</v>
      </c>
      <c r="E243" s="6">
        <v>1159.709998</v>
      </c>
      <c r="F243" s="6">
        <v>1.1000000000000001</v>
      </c>
      <c r="G243" s="6">
        <v>29532.02</v>
      </c>
    </row>
    <row r="244" spans="1:7" ht="110.1" customHeight="1" x14ac:dyDescent="0.15">
      <c r="A244" s="4" t="s">
        <v>455</v>
      </c>
      <c r="B244" s="19" t="s">
        <v>488</v>
      </c>
      <c r="C244" s="19"/>
      <c r="D244" s="6">
        <v>33.11</v>
      </c>
      <c r="E244" s="6">
        <v>96.418733000000003</v>
      </c>
      <c r="F244" s="6">
        <v>1.1000000000000001</v>
      </c>
      <c r="G244" s="6">
        <v>3511.67</v>
      </c>
    </row>
    <row r="245" spans="1:7" ht="129.94999999999999" customHeight="1" x14ac:dyDescent="0.15">
      <c r="A245" s="4" t="s">
        <v>452</v>
      </c>
      <c r="B245" s="19" t="s">
        <v>489</v>
      </c>
      <c r="C245" s="19"/>
      <c r="D245" s="6">
        <v>34.94</v>
      </c>
      <c r="E245" s="6">
        <v>91.363933000000003</v>
      </c>
      <c r="F245" s="6">
        <v>1.1000000000000001</v>
      </c>
      <c r="G245" s="6">
        <v>3511.48</v>
      </c>
    </row>
    <row r="246" spans="1:7" ht="140.1" customHeight="1" x14ac:dyDescent="0.15">
      <c r="A246" s="4" t="s">
        <v>429</v>
      </c>
      <c r="B246" s="19" t="s">
        <v>491</v>
      </c>
      <c r="C246" s="19"/>
      <c r="D246" s="6">
        <v>11.03</v>
      </c>
      <c r="E246" s="6">
        <v>91.363933000000003</v>
      </c>
      <c r="F246" s="6">
        <v>1.1000000000000001</v>
      </c>
      <c r="G246" s="6">
        <v>1108.52</v>
      </c>
    </row>
    <row r="247" spans="1:7" ht="140.1" customHeight="1" x14ac:dyDescent="0.15">
      <c r="A247" s="4" t="s">
        <v>431</v>
      </c>
      <c r="B247" s="19" t="s">
        <v>492</v>
      </c>
      <c r="C247" s="19"/>
      <c r="D247" s="6">
        <v>10.45</v>
      </c>
      <c r="E247" s="6">
        <v>96.418733000000003</v>
      </c>
      <c r="F247" s="6">
        <v>1.1000000000000001</v>
      </c>
      <c r="G247" s="6">
        <v>1108.33</v>
      </c>
    </row>
    <row r="248" spans="1:7" ht="120" customHeight="1" x14ac:dyDescent="0.15">
      <c r="A248" s="4" t="s">
        <v>441</v>
      </c>
      <c r="B248" s="19" t="s">
        <v>493</v>
      </c>
      <c r="C248" s="19"/>
      <c r="D248" s="6">
        <v>7.32</v>
      </c>
      <c r="E248" s="6">
        <v>1159.709998</v>
      </c>
      <c r="F248" s="6">
        <v>1.1000000000000001</v>
      </c>
      <c r="G248" s="6">
        <v>9337.98</v>
      </c>
    </row>
    <row r="249" spans="1:7" ht="24.95" customHeight="1" x14ac:dyDescent="0.15">
      <c r="A249" s="27" t="s">
        <v>445</v>
      </c>
      <c r="B249" s="27"/>
      <c r="C249" s="27"/>
      <c r="D249" s="9" t="s">
        <v>313</v>
      </c>
      <c r="E249" s="9" t="s">
        <v>313</v>
      </c>
      <c r="F249" s="9" t="s">
        <v>313</v>
      </c>
      <c r="G249" s="9">
        <f>SUBTOTAL(9,G243:G248)</f>
        <v>48110</v>
      </c>
    </row>
    <row r="250" spans="1:7" ht="24.95" customHeight="1" x14ac:dyDescent="0.15"/>
    <row r="251" spans="1:7" ht="20.100000000000001" customHeight="1" x14ac:dyDescent="0.15">
      <c r="A251" s="26" t="s">
        <v>395</v>
      </c>
      <c r="B251" s="26"/>
      <c r="C251" s="28" t="s">
        <v>216</v>
      </c>
      <c r="D251" s="28"/>
      <c r="E251" s="28"/>
      <c r="F251" s="28"/>
      <c r="G251" s="28"/>
    </row>
    <row r="252" spans="1:7" ht="20.100000000000001" customHeight="1" x14ac:dyDescent="0.15">
      <c r="A252" s="26" t="s">
        <v>396</v>
      </c>
      <c r="B252" s="26"/>
      <c r="C252" s="28" t="s">
        <v>397</v>
      </c>
      <c r="D252" s="28"/>
      <c r="E252" s="28"/>
      <c r="F252" s="28"/>
      <c r="G252" s="28"/>
    </row>
    <row r="253" spans="1:7" ht="24.95" customHeight="1" x14ac:dyDescent="0.15">
      <c r="A253" s="26" t="s">
        <v>398</v>
      </c>
      <c r="B253" s="26"/>
      <c r="C253" s="28" t="s">
        <v>375</v>
      </c>
      <c r="D253" s="28"/>
      <c r="E253" s="28"/>
      <c r="F253" s="28"/>
      <c r="G253" s="28"/>
    </row>
    <row r="254" spans="1:7" ht="15" customHeight="1" x14ac:dyDescent="0.15"/>
    <row r="255" spans="1:7" ht="24.95" customHeight="1" x14ac:dyDescent="0.15">
      <c r="A255" s="23" t="s">
        <v>475</v>
      </c>
      <c r="B255" s="23"/>
      <c r="C255" s="23"/>
      <c r="D255" s="23"/>
      <c r="E255" s="23"/>
      <c r="F255" s="23"/>
      <c r="G255" s="23"/>
    </row>
    <row r="256" spans="1:7" ht="15" customHeight="1" x14ac:dyDescent="0.15"/>
    <row r="257" spans="1:7" ht="50.1" customHeight="1" x14ac:dyDescent="0.15">
      <c r="A257" s="4" t="s">
        <v>303</v>
      </c>
      <c r="B257" s="17" t="s">
        <v>40</v>
      </c>
      <c r="C257" s="17"/>
      <c r="D257" s="4" t="s">
        <v>476</v>
      </c>
      <c r="E257" s="4" t="s">
        <v>477</v>
      </c>
      <c r="F257" s="4" t="s">
        <v>478</v>
      </c>
      <c r="G257" s="4" t="s">
        <v>464</v>
      </c>
    </row>
    <row r="258" spans="1:7" ht="15" customHeight="1" x14ac:dyDescent="0.15">
      <c r="A258" s="4">
        <v>1</v>
      </c>
      <c r="B258" s="17">
        <v>2</v>
      </c>
      <c r="C258" s="17"/>
      <c r="D258" s="4">
        <v>3</v>
      </c>
      <c r="E258" s="4">
        <v>4</v>
      </c>
      <c r="F258" s="4">
        <v>5</v>
      </c>
      <c r="G258" s="4">
        <v>6</v>
      </c>
    </row>
    <row r="259" spans="1:7" ht="120" customHeight="1" x14ac:dyDescent="0.15">
      <c r="A259" s="4" t="s">
        <v>417</v>
      </c>
      <c r="B259" s="19" t="s">
        <v>487</v>
      </c>
      <c r="C259" s="19"/>
      <c r="D259" s="6">
        <v>28.82</v>
      </c>
      <c r="E259" s="6">
        <v>1159.9060219999999</v>
      </c>
      <c r="F259" s="6">
        <v>1.1000000000000001</v>
      </c>
      <c r="G259" s="6">
        <v>36771.339999999997</v>
      </c>
    </row>
    <row r="260" spans="1:7" ht="110.1" customHeight="1" x14ac:dyDescent="0.15">
      <c r="A260" s="4" t="s">
        <v>455</v>
      </c>
      <c r="B260" s="19" t="s">
        <v>488</v>
      </c>
      <c r="C260" s="19"/>
      <c r="D260" s="6">
        <v>17.34</v>
      </c>
      <c r="E260" s="6">
        <v>96.409070999999997</v>
      </c>
      <c r="F260" s="6">
        <v>1.1000000000000001</v>
      </c>
      <c r="G260" s="6">
        <v>1838.91</v>
      </c>
    </row>
    <row r="261" spans="1:7" ht="129.94999999999999" customHeight="1" x14ac:dyDescent="0.15">
      <c r="A261" s="4" t="s">
        <v>452</v>
      </c>
      <c r="B261" s="19" t="s">
        <v>489</v>
      </c>
      <c r="C261" s="19"/>
      <c r="D261" s="6">
        <v>18.29</v>
      </c>
      <c r="E261" s="6">
        <v>91.362313999999998</v>
      </c>
      <c r="F261" s="6">
        <v>1.1000000000000001</v>
      </c>
      <c r="G261" s="6">
        <v>1838.12</v>
      </c>
    </row>
    <row r="262" spans="1:7" ht="140.1" customHeight="1" x14ac:dyDescent="0.15">
      <c r="A262" s="4" t="s">
        <v>429</v>
      </c>
      <c r="B262" s="19" t="s">
        <v>491</v>
      </c>
      <c r="C262" s="19"/>
      <c r="D262" s="6">
        <v>5.78</v>
      </c>
      <c r="E262" s="6">
        <v>91.362313999999998</v>
      </c>
      <c r="F262" s="6">
        <v>1.1000000000000001</v>
      </c>
      <c r="G262" s="6">
        <v>580.88</v>
      </c>
    </row>
    <row r="263" spans="1:7" ht="140.1" customHeight="1" x14ac:dyDescent="0.15">
      <c r="A263" s="4" t="s">
        <v>431</v>
      </c>
      <c r="B263" s="19" t="s">
        <v>492</v>
      </c>
      <c r="C263" s="19"/>
      <c r="D263" s="6">
        <v>5.47</v>
      </c>
      <c r="E263" s="6">
        <v>96.409070999999997</v>
      </c>
      <c r="F263" s="6">
        <v>1.1000000000000001</v>
      </c>
      <c r="G263" s="6">
        <v>580.09</v>
      </c>
    </row>
    <row r="264" spans="1:7" ht="120" customHeight="1" x14ac:dyDescent="0.15">
      <c r="A264" s="4" t="s">
        <v>441</v>
      </c>
      <c r="B264" s="19" t="s">
        <v>493</v>
      </c>
      <c r="C264" s="19"/>
      <c r="D264" s="6">
        <v>9.1</v>
      </c>
      <c r="E264" s="6">
        <v>1159.9060219999999</v>
      </c>
      <c r="F264" s="6">
        <v>1.1000000000000001</v>
      </c>
      <c r="G264" s="6">
        <v>11610.66</v>
      </c>
    </row>
    <row r="265" spans="1:7" ht="24.95" customHeight="1" x14ac:dyDescent="0.15">
      <c r="A265" s="27" t="s">
        <v>445</v>
      </c>
      <c r="B265" s="27"/>
      <c r="C265" s="27"/>
      <c r="D265" s="9" t="s">
        <v>313</v>
      </c>
      <c r="E265" s="9" t="s">
        <v>313</v>
      </c>
      <c r="F265" s="9" t="s">
        <v>313</v>
      </c>
      <c r="G265" s="9">
        <f>SUBTOTAL(9,G259:G264)</f>
        <v>53220</v>
      </c>
    </row>
    <row r="266" spans="1:7" ht="24.95" customHeight="1" x14ac:dyDescent="0.15"/>
    <row r="267" spans="1:7" ht="20.100000000000001" customHeight="1" x14ac:dyDescent="0.15">
      <c r="A267" s="26" t="s">
        <v>395</v>
      </c>
      <c r="B267" s="26"/>
      <c r="C267" s="28" t="s">
        <v>277</v>
      </c>
      <c r="D267" s="28"/>
      <c r="E267" s="28"/>
      <c r="F267" s="28"/>
      <c r="G267" s="28"/>
    </row>
    <row r="268" spans="1:7" ht="20.100000000000001" customHeight="1" x14ac:dyDescent="0.15">
      <c r="A268" s="26" t="s">
        <v>396</v>
      </c>
      <c r="B268" s="26"/>
      <c r="C268" s="28" t="s">
        <v>397</v>
      </c>
      <c r="D268" s="28"/>
      <c r="E268" s="28"/>
      <c r="F268" s="28"/>
      <c r="G268" s="28"/>
    </row>
    <row r="269" spans="1:7" ht="24.95" customHeight="1" x14ac:dyDescent="0.15">
      <c r="A269" s="26" t="s">
        <v>398</v>
      </c>
      <c r="B269" s="26"/>
      <c r="C269" s="28" t="s">
        <v>375</v>
      </c>
      <c r="D269" s="28"/>
      <c r="E269" s="28"/>
      <c r="F269" s="28"/>
      <c r="G269" s="28"/>
    </row>
    <row r="270" spans="1:7" ht="15" customHeight="1" x14ac:dyDescent="0.15"/>
    <row r="271" spans="1:7" ht="24.95" customHeight="1" x14ac:dyDescent="0.15">
      <c r="A271" s="23" t="s">
        <v>475</v>
      </c>
      <c r="B271" s="23"/>
      <c r="C271" s="23"/>
      <c r="D271" s="23"/>
      <c r="E271" s="23"/>
      <c r="F271" s="23"/>
      <c r="G271" s="23"/>
    </row>
    <row r="272" spans="1:7" ht="15" customHeight="1" x14ac:dyDescent="0.15"/>
    <row r="273" spans="1:7" ht="50.1" customHeight="1" x14ac:dyDescent="0.15">
      <c r="A273" s="4" t="s">
        <v>303</v>
      </c>
      <c r="B273" s="17" t="s">
        <v>40</v>
      </c>
      <c r="C273" s="17"/>
      <c r="D273" s="4" t="s">
        <v>476</v>
      </c>
      <c r="E273" s="4" t="s">
        <v>477</v>
      </c>
      <c r="F273" s="4" t="s">
        <v>478</v>
      </c>
      <c r="G273" s="4" t="s">
        <v>464</v>
      </c>
    </row>
    <row r="274" spans="1:7" ht="15" customHeight="1" x14ac:dyDescent="0.15">
      <c r="A274" s="4">
        <v>1</v>
      </c>
      <c r="B274" s="17">
        <v>2</v>
      </c>
      <c r="C274" s="17"/>
      <c r="D274" s="4">
        <v>3</v>
      </c>
      <c r="E274" s="4">
        <v>4</v>
      </c>
      <c r="F274" s="4">
        <v>5</v>
      </c>
      <c r="G274" s="4">
        <v>6</v>
      </c>
    </row>
    <row r="275" spans="1:7" ht="69.95" customHeight="1" x14ac:dyDescent="0.15">
      <c r="A275" s="4" t="s">
        <v>412</v>
      </c>
      <c r="B275" s="19" t="s">
        <v>479</v>
      </c>
      <c r="C275" s="19"/>
      <c r="D275" s="6">
        <v>22.79</v>
      </c>
      <c r="E275" s="6">
        <v>3293.7121849999999</v>
      </c>
      <c r="F275" s="6">
        <v>1.1000000000000001</v>
      </c>
      <c r="G275" s="6">
        <v>82570.070000000007</v>
      </c>
    </row>
    <row r="276" spans="1:7" ht="90" customHeight="1" x14ac:dyDescent="0.15">
      <c r="A276" s="4" t="s">
        <v>418</v>
      </c>
      <c r="B276" s="19" t="s">
        <v>480</v>
      </c>
      <c r="C276" s="19"/>
      <c r="D276" s="6">
        <v>6646.63</v>
      </c>
      <c r="E276" s="6">
        <v>12.293601000000001</v>
      </c>
      <c r="F276" s="6">
        <v>1.1000000000000001</v>
      </c>
      <c r="G276" s="6">
        <v>89882.12</v>
      </c>
    </row>
    <row r="277" spans="1:7" ht="80.099999999999994" customHeight="1" x14ac:dyDescent="0.15">
      <c r="A277" s="4" t="s">
        <v>433</v>
      </c>
      <c r="B277" s="19" t="s">
        <v>481</v>
      </c>
      <c r="C277" s="19"/>
      <c r="D277" s="6">
        <v>72.17</v>
      </c>
      <c r="E277" s="6">
        <v>3293.7121849999999</v>
      </c>
      <c r="F277" s="6">
        <v>1.1000000000000001</v>
      </c>
      <c r="G277" s="6">
        <v>261477.93</v>
      </c>
    </row>
    <row r="278" spans="1:7" ht="80.099999999999994" customHeight="1" x14ac:dyDescent="0.15">
      <c r="A278" s="4" t="s">
        <v>435</v>
      </c>
      <c r="B278" s="19" t="s">
        <v>482</v>
      </c>
      <c r="C278" s="19"/>
      <c r="D278" s="6">
        <v>2098.94</v>
      </c>
      <c r="E278" s="6">
        <v>12.293601000000001</v>
      </c>
      <c r="F278" s="6">
        <v>1.1000000000000001</v>
      </c>
      <c r="G278" s="6">
        <v>28383.88</v>
      </c>
    </row>
    <row r="279" spans="1:7" ht="24.95" customHeight="1" x14ac:dyDescent="0.15">
      <c r="A279" s="27" t="s">
        <v>445</v>
      </c>
      <c r="B279" s="27"/>
      <c r="C279" s="27"/>
      <c r="D279" s="9" t="s">
        <v>313</v>
      </c>
      <c r="E279" s="9" t="s">
        <v>313</v>
      </c>
      <c r="F279" s="9" t="s">
        <v>313</v>
      </c>
      <c r="G279" s="9">
        <f>SUBTOTAL(9,G275:G278)</f>
        <v>462314</v>
      </c>
    </row>
    <row r="280" spans="1:7" ht="24.95" customHeight="1" x14ac:dyDescent="0.15"/>
    <row r="281" spans="1:7" ht="24.95" customHeight="1" x14ac:dyDescent="0.15">
      <c r="A281" s="26" t="s">
        <v>395</v>
      </c>
      <c r="B281" s="26"/>
      <c r="C281" s="28"/>
      <c r="D281" s="28"/>
      <c r="E281" s="28"/>
      <c r="F281" s="28"/>
      <c r="G281" s="28"/>
    </row>
    <row r="282" spans="1:7" ht="24.95" customHeight="1" x14ac:dyDescent="0.15">
      <c r="A282" s="26" t="s">
        <v>396</v>
      </c>
      <c r="B282" s="26"/>
      <c r="C282" s="28"/>
      <c r="D282" s="28"/>
      <c r="E282" s="28"/>
      <c r="F282" s="28"/>
      <c r="G282" s="28"/>
    </row>
    <row r="283" spans="1:7" ht="24.95" customHeight="1" x14ac:dyDescent="0.15">
      <c r="A283" s="26" t="s">
        <v>398</v>
      </c>
      <c r="B283" s="26"/>
      <c r="C283" s="28" t="s">
        <v>369</v>
      </c>
      <c r="D283" s="28"/>
      <c r="E283" s="28"/>
      <c r="F283" s="28"/>
      <c r="G283" s="28"/>
    </row>
    <row r="284" spans="1:7" ht="15" customHeight="1" x14ac:dyDescent="0.15"/>
    <row r="285" spans="1:7" ht="24.95" customHeight="1" x14ac:dyDescent="0.15">
      <c r="A285" s="23" t="s">
        <v>495</v>
      </c>
      <c r="B285" s="23"/>
      <c r="C285" s="23"/>
      <c r="D285" s="23"/>
      <c r="E285" s="23"/>
      <c r="F285" s="23"/>
      <c r="G285" s="23"/>
    </row>
    <row r="286" spans="1:7" ht="15" customHeight="1" x14ac:dyDescent="0.15"/>
    <row r="287" spans="1:7" ht="50.1" customHeight="1" x14ac:dyDescent="0.15">
      <c r="A287" s="4" t="s">
        <v>303</v>
      </c>
      <c r="B287" s="17" t="s">
        <v>40</v>
      </c>
      <c r="C287" s="17"/>
      <c r="D287" s="17"/>
      <c r="E287" s="4" t="s">
        <v>496</v>
      </c>
      <c r="F287" s="4" t="s">
        <v>497</v>
      </c>
      <c r="G287" s="4" t="s">
        <v>498</v>
      </c>
    </row>
    <row r="288" spans="1:7" ht="24.95" customHeight="1" x14ac:dyDescent="0.15">
      <c r="A288" s="4" t="s">
        <v>59</v>
      </c>
      <c r="B288" s="17" t="s">
        <v>59</v>
      </c>
      <c r="C288" s="17"/>
      <c r="D288" s="17"/>
      <c r="E288" s="4" t="s">
        <v>59</v>
      </c>
      <c r="F288" s="4" t="s">
        <v>59</v>
      </c>
      <c r="G288" s="4" t="s">
        <v>59</v>
      </c>
    </row>
    <row r="289" spans="1:7" ht="24.95" customHeight="1" x14ac:dyDescent="0.15"/>
    <row r="290" spans="1:7" ht="24.95" customHeight="1" x14ac:dyDescent="0.15">
      <c r="A290" s="26" t="s">
        <v>395</v>
      </c>
      <c r="B290" s="26"/>
      <c r="C290" s="28"/>
      <c r="D290" s="28"/>
      <c r="E290" s="28"/>
      <c r="F290" s="28"/>
      <c r="G290" s="28"/>
    </row>
    <row r="291" spans="1:7" ht="24.95" customHeight="1" x14ac:dyDescent="0.15">
      <c r="A291" s="26" t="s">
        <v>396</v>
      </c>
      <c r="B291" s="26"/>
      <c r="C291" s="28"/>
      <c r="D291" s="28"/>
      <c r="E291" s="28"/>
      <c r="F291" s="28"/>
      <c r="G291" s="28"/>
    </row>
    <row r="292" spans="1:7" ht="24.95" customHeight="1" x14ac:dyDescent="0.15">
      <c r="A292" s="26" t="s">
        <v>398</v>
      </c>
      <c r="B292" s="26"/>
      <c r="C292" s="28" t="s">
        <v>372</v>
      </c>
      <c r="D292" s="28"/>
      <c r="E292" s="28"/>
      <c r="F292" s="28"/>
      <c r="G292" s="28"/>
    </row>
    <row r="293" spans="1:7" ht="15" customHeight="1" x14ac:dyDescent="0.15"/>
    <row r="294" spans="1:7" ht="24.95" customHeight="1" x14ac:dyDescent="0.15">
      <c r="A294" s="23" t="s">
        <v>495</v>
      </c>
      <c r="B294" s="23"/>
      <c r="C294" s="23"/>
      <c r="D294" s="23"/>
      <c r="E294" s="23"/>
      <c r="F294" s="23"/>
      <c r="G294" s="23"/>
    </row>
    <row r="295" spans="1:7" ht="15" customHeight="1" x14ac:dyDescent="0.15"/>
    <row r="296" spans="1:7" ht="50.1" customHeight="1" x14ac:dyDescent="0.15">
      <c r="A296" s="4" t="s">
        <v>303</v>
      </c>
      <c r="B296" s="17" t="s">
        <v>40</v>
      </c>
      <c r="C296" s="17"/>
      <c r="D296" s="17"/>
      <c r="E296" s="4" t="s">
        <v>496</v>
      </c>
      <c r="F296" s="4" t="s">
        <v>497</v>
      </c>
      <c r="G296" s="4" t="s">
        <v>498</v>
      </c>
    </row>
    <row r="297" spans="1:7" ht="24.95" customHeight="1" x14ac:dyDescent="0.15">
      <c r="A297" s="4" t="s">
        <v>59</v>
      </c>
      <c r="B297" s="17" t="s">
        <v>59</v>
      </c>
      <c r="C297" s="17"/>
      <c r="D297" s="17"/>
      <c r="E297" s="4" t="s">
        <v>59</v>
      </c>
      <c r="F297" s="4" t="s">
        <v>59</v>
      </c>
      <c r="G297" s="4" t="s">
        <v>59</v>
      </c>
    </row>
    <row r="298" spans="1:7" ht="24.95" customHeight="1" x14ac:dyDescent="0.15"/>
    <row r="299" spans="1:7" ht="24.95" customHeight="1" x14ac:dyDescent="0.15">
      <c r="A299" s="26" t="s">
        <v>395</v>
      </c>
      <c r="B299" s="26"/>
      <c r="C299" s="28"/>
      <c r="D299" s="28"/>
      <c r="E299" s="28"/>
      <c r="F299" s="28"/>
      <c r="G299" s="28"/>
    </row>
    <row r="300" spans="1:7" ht="24.95" customHeight="1" x14ac:dyDescent="0.15">
      <c r="A300" s="26" t="s">
        <v>396</v>
      </c>
      <c r="B300" s="26"/>
      <c r="C300" s="28"/>
      <c r="D300" s="28"/>
      <c r="E300" s="28"/>
      <c r="F300" s="28"/>
      <c r="G300" s="28"/>
    </row>
    <row r="301" spans="1:7" ht="24.95" customHeight="1" x14ac:dyDescent="0.15">
      <c r="A301" s="26" t="s">
        <v>398</v>
      </c>
      <c r="B301" s="26"/>
      <c r="C301" s="28" t="s">
        <v>375</v>
      </c>
      <c r="D301" s="28"/>
      <c r="E301" s="28"/>
      <c r="F301" s="28"/>
      <c r="G301" s="28"/>
    </row>
    <row r="302" spans="1:7" ht="15" customHeight="1" x14ac:dyDescent="0.15"/>
    <row r="303" spans="1:7" ht="24.95" customHeight="1" x14ac:dyDescent="0.15">
      <c r="A303" s="23" t="s">
        <v>495</v>
      </c>
      <c r="B303" s="23"/>
      <c r="C303" s="23"/>
      <c r="D303" s="23"/>
      <c r="E303" s="23"/>
      <c r="F303" s="23"/>
      <c r="G303" s="23"/>
    </row>
    <row r="304" spans="1:7" ht="15" customHeight="1" x14ac:dyDescent="0.15"/>
    <row r="305" spans="1:7" ht="50.1" customHeight="1" x14ac:dyDescent="0.15">
      <c r="A305" s="4" t="s">
        <v>303</v>
      </c>
      <c r="B305" s="17" t="s">
        <v>40</v>
      </c>
      <c r="C305" s="17"/>
      <c r="D305" s="17"/>
      <c r="E305" s="4" t="s">
        <v>496</v>
      </c>
      <c r="F305" s="4" t="s">
        <v>497</v>
      </c>
      <c r="G305" s="4" t="s">
        <v>498</v>
      </c>
    </row>
    <row r="306" spans="1:7" ht="24.95" customHeight="1" x14ac:dyDescent="0.15">
      <c r="A306" s="4" t="s">
        <v>59</v>
      </c>
      <c r="B306" s="17" t="s">
        <v>59</v>
      </c>
      <c r="C306" s="17"/>
      <c r="D306" s="17"/>
      <c r="E306" s="4" t="s">
        <v>59</v>
      </c>
      <c r="F306" s="4" t="s">
        <v>59</v>
      </c>
      <c r="G306" s="4" t="s">
        <v>59</v>
      </c>
    </row>
    <row r="307" spans="1:7" ht="24.95" customHeight="1" x14ac:dyDescent="0.15"/>
    <row r="308" spans="1:7" ht="20.100000000000001" customHeight="1" x14ac:dyDescent="0.15">
      <c r="A308" s="26" t="s">
        <v>395</v>
      </c>
      <c r="B308" s="26"/>
      <c r="C308" s="28" t="s">
        <v>216</v>
      </c>
      <c r="D308" s="28"/>
      <c r="E308" s="28"/>
      <c r="F308" s="28"/>
      <c r="G308" s="28"/>
    </row>
    <row r="309" spans="1:7" ht="20.100000000000001" customHeight="1" x14ac:dyDescent="0.15">
      <c r="A309" s="26" t="s">
        <v>396</v>
      </c>
      <c r="B309" s="26"/>
      <c r="C309" s="28" t="s">
        <v>446</v>
      </c>
      <c r="D309" s="28"/>
      <c r="E309" s="28"/>
      <c r="F309" s="28"/>
      <c r="G309" s="28"/>
    </row>
    <row r="310" spans="1:7" ht="24.95" customHeight="1" x14ac:dyDescent="0.15">
      <c r="A310" s="26" t="s">
        <v>398</v>
      </c>
      <c r="B310" s="26"/>
      <c r="C310" s="28" t="s">
        <v>369</v>
      </c>
      <c r="D310" s="28"/>
      <c r="E310" s="28"/>
      <c r="F310" s="28"/>
      <c r="G310" s="28"/>
    </row>
    <row r="311" spans="1:7" ht="15" customHeight="1" x14ac:dyDescent="0.15"/>
    <row r="312" spans="1:7" ht="24.95" customHeight="1" x14ac:dyDescent="0.15">
      <c r="A312" s="23" t="s">
        <v>499</v>
      </c>
      <c r="B312" s="23"/>
      <c r="C312" s="23"/>
      <c r="D312" s="23"/>
      <c r="E312" s="23"/>
      <c r="F312" s="23"/>
      <c r="G312" s="23"/>
    </row>
    <row r="313" spans="1:7" ht="15" customHeight="1" x14ac:dyDescent="0.15"/>
    <row r="314" spans="1:7" ht="50.1" customHeight="1" x14ac:dyDescent="0.15">
      <c r="A314" s="4" t="s">
        <v>303</v>
      </c>
      <c r="B314" s="17" t="s">
        <v>460</v>
      </c>
      <c r="C314" s="17"/>
      <c r="D314" s="4" t="s">
        <v>500</v>
      </c>
      <c r="E314" s="4" t="s">
        <v>501</v>
      </c>
      <c r="F314" s="4" t="s">
        <v>502</v>
      </c>
      <c r="G314" s="4" t="s">
        <v>503</v>
      </c>
    </row>
    <row r="315" spans="1:7" ht="15" customHeight="1" x14ac:dyDescent="0.15">
      <c r="A315" s="4">
        <v>1</v>
      </c>
      <c r="B315" s="17">
        <v>2</v>
      </c>
      <c r="C315" s="17"/>
      <c r="D315" s="4">
        <v>3</v>
      </c>
      <c r="E315" s="4">
        <v>4</v>
      </c>
      <c r="F315" s="4">
        <v>5</v>
      </c>
      <c r="G315" s="4">
        <v>6</v>
      </c>
    </row>
    <row r="316" spans="1:7" ht="39.950000000000003" customHeight="1" x14ac:dyDescent="0.15">
      <c r="A316" s="4" t="s">
        <v>413</v>
      </c>
      <c r="B316" s="19" t="s">
        <v>504</v>
      </c>
      <c r="C316" s="19"/>
      <c r="D316" s="6">
        <v>2</v>
      </c>
      <c r="E316" s="6">
        <v>1</v>
      </c>
      <c r="F316" s="6">
        <v>15820</v>
      </c>
      <c r="G316" s="6">
        <v>31640</v>
      </c>
    </row>
    <row r="317" spans="1:7" ht="39.950000000000003" customHeight="1" x14ac:dyDescent="0.15">
      <c r="A317" s="4" t="s">
        <v>415</v>
      </c>
      <c r="B317" s="19" t="s">
        <v>505</v>
      </c>
      <c r="C317" s="19"/>
      <c r="D317" s="6">
        <v>1</v>
      </c>
      <c r="E317" s="6">
        <v>1</v>
      </c>
      <c r="F317" s="6">
        <v>10890</v>
      </c>
      <c r="G317" s="6">
        <v>10890</v>
      </c>
    </row>
    <row r="318" spans="1:7" ht="39.950000000000003" customHeight="1" x14ac:dyDescent="0.15">
      <c r="A318" s="4" t="s">
        <v>417</v>
      </c>
      <c r="B318" s="19" t="s">
        <v>506</v>
      </c>
      <c r="C318" s="19"/>
      <c r="D318" s="6">
        <v>1</v>
      </c>
      <c r="E318" s="6">
        <v>1</v>
      </c>
      <c r="F318" s="6">
        <v>22887</v>
      </c>
      <c r="G318" s="6">
        <v>22887</v>
      </c>
    </row>
    <row r="319" spans="1:7" ht="39.950000000000003" customHeight="1" x14ac:dyDescent="0.15">
      <c r="A319" s="4" t="s">
        <v>418</v>
      </c>
      <c r="B319" s="19" t="s">
        <v>507</v>
      </c>
      <c r="C319" s="19"/>
      <c r="D319" s="6">
        <v>1</v>
      </c>
      <c r="E319" s="6">
        <v>1</v>
      </c>
      <c r="F319" s="6">
        <v>29110</v>
      </c>
      <c r="G319" s="6">
        <v>29110</v>
      </c>
    </row>
    <row r="320" spans="1:7" ht="39.950000000000003" customHeight="1" x14ac:dyDescent="0.15">
      <c r="A320" s="4" t="s">
        <v>429</v>
      </c>
      <c r="B320" s="19" t="s">
        <v>508</v>
      </c>
      <c r="C320" s="19"/>
      <c r="D320" s="6">
        <v>1</v>
      </c>
      <c r="E320" s="6">
        <v>1</v>
      </c>
      <c r="F320" s="6">
        <v>22.6</v>
      </c>
      <c r="G320" s="6">
        <v>22.6</v>
      </c>
    </row>
    <row r="321" spans="1:7" ht="39.950000000000003" customHeight="1" x14ac:dyDescent="0.15">
      <c r="A321" s="4" t="s">
        <v>431</v>
      </c>
      <c r="B321" s="19" t="s">
        <v>509</v>
      </c>
      <c r="C321" s="19"/>
      <c r="D321" s="6">
        <v>1</v>
      </c>
      <c r="E321" s="6">
        <v>1</v>
      </c>
      <c r="F321" s="6">
        <v>13576</v>
      </c>
      <c r="G321" s="6">
        <v>13576</v>
      </c>
    </row>
    <row r="322" spans="1:7" ht="39.950000000000003" customHeight="1" x14ac:dyDescent="0.15">
      <c r="A322" s="4" t="s">
        <v>435</v>
      </c>
      <c r="B322" s="19" t="s">
        <v>510</v>
      </c>
      <c r="C322" s="19"/>
      <c r="D322" s="6">
        <v>1</v>
      </c>
      <c r="E322" s="6">
        <v>1</v>
      </c>
      <c r="F322" s="6">
        <v>1650</v>
      </c>
      <c r="G322" s="6">
        <v>1650</v>
      </c>
    </row>
    <row r="323" spans="1:7" ht="24.95" customHeight="1" x14ac:dyDescent="0.15">
      <c r="A323" s="27" t="s">
        <v>445</v>
      </c>
      <c r="B323" s="27"/>
      <c r="C323" s="27"/>
      <c r="D323" s="9" t="s">
        <v>313</v>
      </c>
      <c r="E323" s="9" t="s">
        <v>313</v>
      </c>
      <c r="F323" s="9" t="s">
        <v>313</v>
      </c>
      <c r="G323" s="9">
        <f>SUBTOTAL(9,G316:G322)</f>
        <v>109775.6</v>
      </c>
    </row>
    <row r="324" spans="1:7" ht="24.95" customHeight="1" x14ac:dyDescent="0.15"/>
    <row r="325" spans="1:7" ht="20.100000000000001" customHeight="1" x14ac:dyDescent="0.15">
      <c r="A325" s="26" t="s">
        <v>395</v>
      </c>
      <c r="B325" s="26"/>
      <c r="C325" s="28" t="s">
        <v>216</v>
      </c>
      <c r="D325" s="28"/>
      <c r="E325" s="28"/>
      <c r="F325" s="28"/>
      <c r="G325" s="28"/>
    </row>
    <row r="326" spans="1:7" ht="20.100000000000001" customHeight="1" x14ac:dyDescent="0.15">
      <c r="A326" s="26" t="s">
        <v>396</v>
      </c>
      <c r="B326" s="26"/>
      <c r="C326" s="28" t="s">
        <v>397</v>
      </c>
      <c r="D326" s="28"/>
      <c r="E326" s="28"/>
      <c r="F326" s="28"/>
      <c r="G326" s="28"/>
    </row>
    <row r="327" spans="1:7" ht="24.95" customHeight="1" x14ac:dyDescent="0.15">
      <c r="A327" s="26" t="s">
        <v>398</v>
      </c>
      <c r="B327" s="26"/>
      <c r="C327" s="28" t="s">
        <v>369</v>
      </c>
      <c r="D327" s="28"/>
      <c r="E327" s="28"/>
      <c r="F327" s="28"/>
      <c r="G327" s="28"/>
    </row>
    <row r="328" spans="1:7" ht="15" customHeight="1" x14ac:dyDescent="0.15"/>
    <row r="329" spans="1:7" ht="24.95" customHeight="1" x14ac:dyDescent="0.15">
      <c r="A329" s="23" t="s">
        <v>499</v>
      </c>
      <c r="B329" s="23"/>
      <c r="C329" s="23"/>
      <c r="D329" s="23"/>
      <c r="E329" s="23"/>
      <c r="F329" s="23"/>
      <c r="G329" s="23"/>
    </row>
    <row r="330" spans="1:7" ht="15" customHeight="1" x14ac:dyDescent="0.15"/>
    <row r="331" spans="1:7" ht="50.1" customHeight="1" x14ac:dyDescent="0.15">
      <c r="A331" s="4" t="s">
        <v>303</v>
      </c>
      <c r="B331" s="17" t="s">
        <v>460</v>
      </c>
      <c r="C331" s="17"/>
      <c r="D331" s="4" t="s">
        <v>500</v>
      </c>
      <c r="E331" s="4" t="s">
        <v>501</v>
      </c>
      <c r="F331" s="4" t="s">
        <v>502</v>
      </c>
      <c r="G331" s="4" t="s">
        <v>503</v>
      </c>
    </row>
    <row r="332" spans="1:7" ht="15" customHeight="1" x14ac:dyDescent="0.15">
      <c r="A332" s="4">
        <v>1</v>
      </c>
      <c r="B332" s="17">
        <v>2</v>
      </c>
      <c r="C332" s="17"/>
      <c r="D332" s="4">
        <v>3</v>
      </c>
      <c r="E332" s="4">
        <v>4</v>
      </c>
      <c r="F332" s="4">
        <v>5</v>
      </c>
      <c r="G332" s="4">
        <v>6</v>
      </c>
    </row>
    <row r="333" spans="1:7" ht="39.950000000000003" customHeight="1" x14ac:dyDescent="0.15">
      <c r="A333" s="4" t="s">
        <v>310</v>
      </c>
      <c r="B333" s="19" t="s">
        <v>511</v>
      </c>
      <c r="C333" s="19"/>
      <c r="D333" s="6">
        <v>2</v>
      </c>
      <c r="E333" s="6">
        <v>1</v>
      </c>
      <c r="F333" s="6">
        <v>12500</v>
      </c>
      <c r="G333" s="6">
        <v>25000</v>
      </c>
    </row>
    <row r="334" spans="1:7" ht="39.950000000000003" customHeight="1" x14ac:dyDescent="0.15">
      <c r="A334" s="4" t="s">
        <v>410</v>
      </c>
      <c r="B334" s="19" t="s">
        <v>512</v>
      </c>
      <c r="C334" s="19"/>
      <c r="D334" s="6">
        <v>1</v>
      </c>
      <c r="E334" s="6">
        <v>1</v>
      </c>
      <c r="F334" s="6">
        <v>22320</v>
      </c>
      <c r="G334" s="6">
        <v>22320</v>
      </c>
    </row>
    <row r="335" spans="1:7" ht="60" customHeight="1" x14ac:dyDescent="0.15">
      <c r="A335" s="4" t="s">
        <v>411</v>
      </c>
      <c r="B335" s="19" t="s">
        <v>513</v>
      </c>
      <c r="C335" s="19"/>
      <c r="D335" s="6">
        <v>1</v>
      </c>
      <c r="E335" s="6">
        <v>1</v>
      </c>
      <c r="F335" s="6">
        <v>22320</v>
      </c>
      <c r="G335" s="6">
        <v>22320</v>
      </c>
    </row>
    <row r="336" spans="1:7" ht="39.950000000000003" customHeight="1" x14ac:dyDescent="0.15">
      <c r="A336" s="4" t="s">
        <v>412</v>
      </c>
      <c r="B336" s="19" t="s">
        <v>514</v>
      </c>
      <c r="C336" s="19"/>
      <c r="D336" s="6">
        <v>2</v>
      </c>
      <c r="E336" s="6">
        <v>1</v>
      </c>
      <c r="F336" s="6">
        <v>20000</v>
      </c>
      <c r="G336" s="6">
        <v>40000</v>
      </c>
    </row>
    <row r="337" spans="1:7" ht="39.950000000000003" customHeight="1" x14ac:dyDescent="0.15">
      <c r="A337" s="4" t="s">
        <v>413</v>
      </c>
      <c r="B337" s="19" t="s">
        <v>504</v>
      </c>
      <c r="C337" s="19"/>
      <c r="D337" s="6">
        <v>2</v>
      </c>
      <c r="E337" s="6">
        <v>1</v>
      </c>
      <c r="F337" s="6">
        <v>4180</v>
      </c>
      <c r="G337" s="6">
        <v>8360</v>
      </c>
    </row>
    <row r="338" spans="1:7" ht="39.950000000000003" customHeight="1" x14ac:dyDescent="0.15">
      <c r="A338" s="4" t="s">
        <v>414</v>
      </c>
      <c r="B338" s="19" t="s">
        <v>515</v>
      </c>
      <c r="C338" s="19"/>
      <c r="D338" s="6">
        <v>2</v>
      </c>
      <c r="E338" s="6">
        <v>1</v>
      </c>
      <c r="F338" s="6">
        <v>23628</v>
      </c>
      <c r="G338" s="6">
        <v>47256</v>
      </c>
    </row>
    <row r="339" spans="1:7" ht="39.950000000000003" customHeight="1" x14ac:dyDescent="0.15">
      <c r="A339" s="4" t="s">
        <v>416</v>
      </c>
      <c r="B339" s="19" t="s">
        <v>516</v>
      </c>
      <c r="C339" s="19"/>
      <c r="D339" s="6">
        <v>2</v>
      </c>
      <c r="E339" s="6">
        <v>2</v>
      </c>
      <c r="F339" s="6">
        <v>18936</v>
      </c>
      <c r="G339" s="6">
        <v>75744</v>
      </c>
    </row>
    <row r="340" spans="1:7" ht="20.100000000000001" customHeight="1" x14ac:dyDescent="0.15">
      <c r="A340" s="4" t="s">
        <v>452</v>
      </c>
      <c r="B340" s="19" t="s">
        <v>517</v>
      </c>
      <c r="C340" s="19"/>
      <c r="D340" s="6">
        <v>1</v>
      </c>
      <c r="E340" s="6">
        <v>1</v>
      </c>
      <c r="F340" s="6">
        <v>3000000</v>
      </c>
      <c r="G340" s="6">
        <v>3000000</v>
      </c>
    </row>
    <row r="341" spans="1:7" ht="39.950000000000003" customHeight="1" x14ac:dyDescent="0.15">
      <c r="A341" s="4" t="s">
        <v>429</v>
      </c>
      <c r="B341" s="19" t="s">
        <v>508</v>
      </c>
      <c r="C341" s="19"/>
      <c r="D341" s="6">
        <v>1</v>
      </c>
      <c r="E341" s="6">
        <v>1</v>
      </c>
      <c r="F341" s="6">
        <v>1427.4</v>
      </c>
      <c r="G341" s="6">
        <v>1427.4</v>
      </c>
    </row>
    <row r="342" spans="1:7" ht="39.950000000000003" customHeight="1" x14ac:dyDescent="0.15">
      <c r="A342" s="4" t="s">
        <v>433</v>
      </c>
      <c r="B342" s="19" t="s">
        <v>518</v>
      </c>
      <c r="C342" s="19"/>
      <c r="D342" s="6">
        <v>1</v>
      </c>
      <c r="E342" s="6">
        <v>1</v>
      </c>
      <c r="F342" s="6">
        <v>3580</v>
      </c>
      <c r="G342" s="6">
        <v>3580</v>
      </c>
    </row>
    <row r="343" spans="1:7" ht="24.95" customHeight="1" x14ac:dyDescent="0.15">
      <c r="A343" s="27" t="s">
        <v>445</v>
      </c>
      <c r="B343" s="27"/>
      <c r="C343" s="27"/>
      <c r="D343" s="9" t="s">
        <v>313</v>
      </c>
      <c r="E343" s="9" t="s">
        <v>313</v>
      </c>
      <c r="F343" s="9" t="s">
        <v>313</v>
      </c>
      <c r="G343" s="9">
        <f>SUBTOTAL(9,G333:G342)</f>
        <v>3246007.4</v>
      </c>
    </row>
    <row r="344" spans="1:7" ht="24.95" customHeight="1" x14ac:dyDescent="0.15"/>
    <row r="345" spans="1:7" ht="20.100000000000001" customHeight="1" x14ac:dyDescent="0.15">
      <c r="A345" s="26" t="s">
        <v>395</v>
      </c>
      <c r="B345" s="26"/>
      <c r="C345" s="28" t="s">
        <v>216</v>
      </c>
      <c r="D345" s="28"/>
      <c r="E345" s="28"/>
      <c r="F345" s="28"/>
      <c r="G345" s="28"/>
    </row>
    <row r="346" spans="1:7" ht="20.100000000000001" customHeight="1" x14ac:dyDescent="0.15">
      <c r="A346" s="26" t="s">
        <v>396</v>
      </c>
      <c r="B346" s="26"/>
      <c r="C346" s="28" t="s">
        <v>446</v>
      </c>
      <c r="D346" s="28"/>
      <c r="E346" s="28"/>
      <c r="F346" s="28"/>
      <c r="G346" s="28"/>
    </row>
    <row r="347" spans="1:7" ht="24.95" customHeight="1" x14ac:dyDescent="0.15">
      <c r="A347" s="26" t="s">
        <v>398</v>
      </c>
      <c r="B347" s="26"/>
      <c r="C347" s="28" t="s">
        <v>372</v>
      </c>
      <c r="D347" s="28"/>
      <c r="E347" s="28"/>
      <c r="F347" s="28"/>
      <c r="G347" s="28"/>
    </row>
    <row r="348" spans="1:7" ht="15" customHeight="1" x14ac:dyDescent="0.15"/>
    <row r="349" spans="1:7" ht="24.95" customHeight="1" x14ac:dyDescent="0.15">
      <c r="A349" s="23" t="s">
        <v>499</v>
      </c>
      <c r="B349" s="23"/>
      <c r="C349" s="23"/>
      <c r="D349" s="23"/>
      <c r="E349" s="23"/>
      <c r="F349" s="23"/>
      <c r="G349" s="23"/>
    </row>
    <row r="350" spans="1:7" ht="15" customHeight="1" x14ac:dyDescent="0.15"/>
    <row r="351" spans="1:7" ht="50.1" customHeight="1" x14ac:dyDescent="0.15">
      <c r="A351" s="4" t="s">
        <v>303</v>
      </c>
      <c r="B351" s="17" t="s">
        <v>460</v>
      </c>
      <c r="C351" s="17"/>
      <c r="D351" s="4" t="s">
        <v>500</v>
      </c>
      <c r="E351" s="4" t="s">
        <v>501</v>
      </c>
      <c r="F351" s="4" t="s">
        <v>502</v>
      </c>
      <c r="G351" s="4" t="s">
        <v>503</v>
      </c>
    </row>
    <row r="352" spans="1:7" ht="15" customHeight="1" x14ac:dyDescent="0.15">
      <c r="A352" s="4">
        <v>1</v>
      </c>
      <c r="B352" s="17">
        <v>2</v>
      </c>
      <c r="C352" s="17"/>
      <c r="D352" s="4">
        <v>3</v>
      </c>
      <c r="E352" s="4">
        <v>4</v>
      </c>
      <c r="F352" s="4">
        <v>5</v>
      </c>
      <c r="G352" s="4">
        <v>6</v>
      </c>
    </row>
    <row r="353" spans="1:7" ht="39.950000000000003" customHeight="1" x14ac:dyDescent="0.15">
      <c r="A353" s="4" t="s">
        <v>413</v>
      </c>
      <c r="B353" s="19" t="s">
        <v>504</v>
      </c>
      <c r="C353" s="19"/>
      <c r="D353" s="6">
        <v>2</v>
      </c>
      <c r="E353" s="6">
        <v>1</v>
      </c>
      <c r="F353" s="6">
        <v>9355.5</v>
      </c>
      <c r="G353" s="6">
        <v>18711</v>
      </c>
    </row>
    <row r="354" spans="1:7" ht="39.950000000000003" customHeight="1" x14ac:dyDescent="0.15">
      <c r="A354" s="4" t="s">
        <v>415</v>
      </c>
      <c r="B354" s="19" t="s">
        <v>505</v>
      </c>
      <c r="C354" s="19"/>
      <c r="D354" s="6">
        <v>1</v>
      </c>
      <c r="E354" s="6">
        <v>1</v>
      </c>
      <c r="F354" s="6">
        <v>11979</v>
      </c>
      <c r="G354" s="6">
        <v>11979</v>
      </c>
    </row>
    <row r="355" spans="1:7" ht="39.950000000000003" customHeight="1" x14ac:dyDescent="0.15">
      <c r="A355" s="4" t="s">
        <v>455</v>
      </c>
      <c r="B355" s="19" t="s">
        <v>519</v>
      </c>
      <c r="C355" s="19"/>
      <c r="D355" s="6">
        <v>1</v>
      </c>
      <c r="E355" s="6">
        <v>1</v>
      </c>
      <c r="F355" s="6">
        <v>10106</v>
      </c>
      <c r="G355" s="6">
        <v>10106</v>
      </c>
    </row>
    <row r="356" spans="1:7" ht="24.95" customHeight="1" x14ac:dyDescent="0.15">
      <c r="A356" s="27" t="s">
        <v>445</v>
      </c>
      <c r="B356" s="27"/>
      <c r="C356" s="27"/>
      <c r="D356" s="9" t="s">
        <v>313</v>
      </c>
      <c r="E356" s="9" t="s">
        <v>313</v>
      </c>
      <c r="F356" s="9" t="s">
        <v>313</v>
      </c>
      <c r="G356" s="9">
        <f>SUBTOTAL(9,G353:G355)</f>
        <v>40796</v>
      </c>
    </row>
    <row r="357" spans="1:7" ht="24.95" customHeight="1" x14ac:dyDescent="0.15"/>
    <row r="358" spans="1:7" ht="20.100000000000001" customHeight="1" x14ac:dyDescent="0.15">
      <c r="A358" s="26" t="s">
        <v>395</v>
      </c>
      <c r="B358" s="26"/>
      <c r="C358" s="28" t="s">
        <v>216</v>
      </c>
      <c r="D358" s="28"/>
      <c r="E358" s="28"/>
      <c r="F358" s="28"/>
      <c r="G358" s="28"/>
    </row>
    <row r="359" spans="1:7" ht="20.100000000000001" customHeight="1" x14ac:dyDescent="0.15">
      <c r="A359" s="26" t="s">
        <v>396</v>
      </c>
      <c r="B359" s="26"/>
      <c r="C359" s="28" t="s">
        <v>397</v>
      </c>
      <c r="D359" s="28"/>
      <c r="E359" s="28"/>
      <c r="F359" s="28"/>
      <c r="G359" s="28"/>
    </row>
    <row r="360" spans="1:7" ht="24.95" customHeight="1" x14ac:dyDescent="0.15">
      <c r="A360" s="26" t="s">
        <v>398</v>
      </c>
      <c r="B360" s="26"/>
      <c r="C360" s="28" t="s">
        <v>372</v>
      </c>
      <c r="D360" s="28"/>
      <c r="E360" s="28"/>
      <c r="F360" s="28"/>
      <c r="G360" s="28"/>
    </row>
    <row r="361" spans="1:7" ht="15" customHeight="1" x14ac:dyDescent="0.15"/>
    <row r="362" spans="1:7" ht="24.95" customHeight="1" x14ac:dyDescent="0.15">
      <c r="A362" s="23" t="s">
        <v>499</v>
      </c>
      <c r="B362" s="23"/>
      <c r="C362" s="23"/>
      <c r="D362" s="23"/>
      <c r="E362" s="23"/>
      <c r="F362" s="23"/>
      <c r="G362" s="23"/>
    </row>
    <row r="363" spans="1:7" ht="15" customHeight="1" x14ac:dyDescent="0.15"/>
    <row r="364" spans="1:7" ht="50.1" customHeight="1" x14ac:dyDescent="0.15">
      <c r="A364" s="4" t="s">
        <v>303</v>
      </c>
      <c r="B364" s="17" t="s">
        <v>460</v>
      </c>
      <c r="C364" s="17"/>
      <c r="D364" s="4" t="s">
        <v>500</v>
      </c>
      <c r="E364" s="4" t="s">
        <v>501</v>
      </c>
      <c r="F364" s="4" t="s">
        <v>502</v>
      </c>
      <c r="G364" s="4" t="s">
        <v>503</v>
      </c>
    </row>
    <row r="365" spans="1:7" ht="15" customHeight="1" x14ac:dyDescent="0.15">
      <c r="A365" s="4">
        <v>1</v>
      </c>
      <c r="B365" s="17">
        <v>2</v>
      </c>
      <c r="C365" s="17"/>
      <c r="D365" s="4">
        <v>3</v>
      </c>
      <c r="E365" s="4">
        <v>4</v>
      </c>
      <c r="F365" s="4">
        <v>5</v>
      </c>
      <c r="G365" s="4">
        <v>6</v>
      </c>
    </row>
    <row r="366" spans="1:7" ht="39.950000000000003" customHeight="1" x14ac:dyDescent="0.15">
      <c r="A366" s="4" t="s">
        <v>310</v>
      </c>
      <c r="B366" s="19" t="s">
        <v>511</v>
      </c>
      <c r="C366" s="19"/>
      <c r="D366" s="6">
        <v>2</v>
      </c>
      <c r="E366" s="6">
        <v>1</v>
      </c>
      <c r="F366" s="6">
        <v>13750</v>
      </c>
      <c r="G366" s="6">
        <v>27500</v>
      </c>
    </row>
    <row r="367" spans="1:7" ht="39.950000000000003" customHeight="1" x14ac:dyDescent="0.15">
      <c r="A367" s="4" t="s">
        <v>410</v>
      </c>
      <c r="B367" s="19" t="s">
        <v>512</v>
      </c>
      <c r="C367" s="19"/>
      <c r="D367" s="6">
        <v>1</v>
      </c>
      <c r="E367" s="6">
        <v>1</v>
      </c>
      <c r="F367" s="6">
        <v>24552</v>
      </c>
      <c r="G367" s="6">
        <v>24552</v>
      </c>
    </row>
    <row r="368" spans="1:7" ht="60" customHeight="1" x14ac:dyDescent="0.15">
      <c r="A368" s="4" t="s">
        <v>411</v>
      </c>
      <c r="B368" s="19" t="s">
        <v>513</v>
      </c>
      <c r="C368" s="19"/>
      <c r="D368" s="6">
        <v>1</v>
      </c>
      <c r="E368" s="6">
        <v>1</v>
      </c>
      <c r="F368" s="6">
        <v>24552</v>
      </c>
      <c r="G368" s="6">
        <v>24552</v>
      </c>
    </row>
    <row r="369" spans="1:7" ht="39.950000000000003" customHeight="1" x14ac:dyDescent="0.15">
      <c r="A369" s="4" t="s">
        <v>412</v>
      </c>
      <c r="B369" s="19" t="s">
        <v>514</v>
      </c>
      <c r="C369" s="19"/>
      <c r="D369" s="6">
        <v>2</v>
      </c>
      <c r="E369" s="6">
        <v>1</v>
      </c>
      <c r="F369" s="6">
        <v>22000</v>
      </c>
      <c r="G369" s="6">
        <v>44000</v>
      </c>
    </row>
    <row r="370" spans="1:7" ht="39.950000000000003" customHeight="1" x14ac:dyDescent="0.15">
      <c r="A370" s="4" t="s">
        <v>413</v>
      </c>
      <c r="B370" s="19" t="s">
        <v>504</v>
      </c>
      <c r="C370" s="19"/>
      <c r="D370" s="6">
        <v>2</v>
      </c>
      <c r="E370" s="6">
        <v>1</v>
      </c>
      <c r="F370" s="6">
        <v>12644.5</v>
      </c>
      <c r="G370" s="6">
        <v>25289</v>
      </c>
    </row>
    <row r="371" spans="1:7" ht="39.950000000000003" customHeight="1" x14ac:dyDescent="0.15">
      <c r="A371" s="4" t="s">
        <v>414</v>
      </c>
      <c r="B371" s="19" t="s">
        <v>515</v>
      </c>
      <c r="C371" s="19"/>
      <c r="D371" s="6">
        <v>2</v>
      </c>
      <c r="E371" s="6">
        <v>1</v>
      </c>
      <c r="F371" s="6">
        <v>25991</v>
      </c>
      <c r="G371" s="6">
        <v>51982</v>
      </c>
    </row>
    <row r="372" spans="1:7" ht="39.950000000000003" customHeight="1" x14ac:dyDescent="0.15">
      <c r="A372" s="4" t="s">
        <v>456</v>
      </c>
      <c r="B372" s="19" t="s">
        <v>520</v>
      </c>
      <c r="C372" s="19"/>
      <c r="D372" s="6">
        <v>1</v>
      </c>
      <c r="E372" s="6">
        <v>1</v>
      </c>
      <c r="F372" s="6">
        <v>4431315</v>
      </c>
      <c r="G372" s="6">
        <v>4431315</v>
      </c>
    </row>
    <row r="373" spans="1:7" ht="24.95" customHeight="1" x14ac:dyDescent="0.15">
      <c r="A373" s="27" t="s">
        <v>445</v>
      </c>
      <c r="B373" s="27"/>
      <c r="C373" s="27"/>
      <c r="D373" s="9" t="s">
        <v>313</v>
      </c>
      <c r="E373" s="9" t="s">
        <v>313</v>
      </c>
      <c r="F373" s="9" t="s">
        <v>313</v>
      </c>
      <c r="G373" s="9">
        <f>SUBTOTAL(9,G366:G372)</f>
        <v>4629190</v>
      </c>
    </row>
    <row r="374" spans="1:7" ht="24.95" customHeight="1" x14ac:dyDescent="0.15"/>
    <row r="375" spans="1:7" ht="20.100000000000001" customHeight="1" x14ac:dyDescent="0.15">
      <c r="A375" s="26" t="s">
        <v>395</v>
      </c>
      <c r="B375" s="26"/>
      <c r="C375" s="28" t="s">
        <v>216</v>
      </c>
      <c r="D375" s="28"/>
      <c r="E375" s="28"/>
      <c r="F375" s="28"/>
      <c r="G375" s="28"/>
    </row>
    <row r="376" spans="1:7" ht="20.100000000000001" customHeight="1" x14ac:dyDescent="0.15">
      <c r="A376" s="26" t="s">
        <v>396</v>
      </c>
      <c r="B376" s="26"/>
      <c r="C376" s="28" t="s">
        <v>446</v>
      </c>
      <c r="D376" s="28"/>
      <c r="E376" s="28"/>
      <c r="F376" s="28"/>
      <c r="G376" s="28"/>
    </row>
    <row r="377" spans="1:7" ht="24.95" customHeight="1" x14ac:dyDescent="0.15">
      <c r="A377" s="26" t="s">
        <v>398</v>
      </c>
      <c r="B377" s="26"/>
      <c r="C377" s="28" t="s">
        <v>375</v>
      </c>
      <c r="D377" s="28"/>
      <c r="E377" s="28"/>
      <c r="F377" s="28"/>
      <c r="G377" s="28"/>
    </row>
    <row r="378" spans="1:7" ht="15" customHeight="1" x14ac:dyDescent="0.15"/>
    <row r="379" spans="1:7" ht="24.95" customHeight="1" x14ac:dyDescent="0.15">
      <c r="A379" s="23" t="s">
        <v>499</v>
      </c>
      <c r="B379" s="23"/>
      <c r="C379" s="23"/>
      <c r="D379" s="23"/>
      <c r="E379" s="23"/>
      <c r="F379" s="23"/>
      <c r="G379" s="23"/>
    </row>
    <row r="380" spans="1:7" ht="15" customHeight="1" x14ac:dyDescent="0.15"/>
    <row r="381" spans="1:7" ht="50.1" customHeight="1" x14ac:dyDescent="0.15">
      <c r="A381" s="4" t="s">
        <v>303</v>
      </c>
      <c r="B381" s="17" t="s">
        <v>460</v>
      </c>
      <c r="C381" s="17"/>
      <c r="D381" s="4" t="s">
        <v>500</v>
      </c>
      <c r="E381" s="4" t="s">
        <v>501</v>
      </c>
      <c r="F381" s="4" t="s">
        <v>502</v>
      </c>
      <c r="G381" s="4" t="s">
        <v>503</v>
      </c>
    </row>
    <row r="382" spans="1:7" ht="15" customHeight="1" x14ac:dyDescent="0.15">
      <c r="A382" s="4">
        <v>1</v>
      </c>
      <c r="B382" s="17">
        <v>2</v>
      </c>
      <c r="C382" s="17"/>
      <c r="D382" s="4">
        <v>3</v>
      </c>
      <c r="E382" s="4">
        <v>4</v>
      </c>
      <c r="F382" s="4">
        <v>5</v>
      </c>
      <c r="G382" s="4">
        <v>6</v>
      </c>
    </row>
    <row r="383" spans="1:7" ht="39.950000000000003" customHeight="1" x14ac:dyDescent="0.15">
      <c r="A383" s="4" t="s">
        <v>413</v>
      </c>
      <c r="B383" s="19" t="s">
        <v>504</v>
      </c>
      <c r="C383" s="19"/>
      <c r="D383" s="6">
        <v>2</v>
      </c>
      <c r="E383" s="6">
        <v>1</v>
      </c>
      <c r="F383" s="6">
        <v>8410</v>
      </c>
      <c r="G383" s="6">
        <v>16820</v>
      </c>
    </row>
    <row r="384" spans="1:7" ht="39.950000000000003" customHeight="1" x14ac:dyDescent="0.15">
      <c r="A384" s="4" t="s">
        <v>415</v>
      </c>
      <c r="B384" s="19" t="s">
        <v>505</v>
      </c>
      <c r="C384" s="19"/>
      <c r="D384" s="6">
        <v>1</v>
      </c>
      <c r="E384" s="6">
        <v>1</v>
      </c>
      <c r="F384" s="6">
        <v>13180</v>
      </c>
      <c r="G384" s="6">
        <v>13180</v>
      </c>
    </row>
    <row r="385" spans="1:7" ht="24.95" customHeight="1" x14ac:dyDescent="0.15">
      <c r="A385" s="27" t="s">
        <v>445</v>
      </c>
      <c r="B385" s="27"/>
      <c r="C385" s="27"/>
      <c r="D385" s="9" t="s">
        <v>313</v>
      </c>
      <c r="E385" s="9" t="s">
        <v>313</v>
      </c>
      <c r="F385" s="9" t="s">
        <v>313</v>
      </c>
      <c r="G385" s="9">
        <f>SUBTOTAL(9,G383:G384)</f>
        <v>30000</v>
      </c>
    </row>
    <row r="386" spans="1:7" ht="24.95" customHeight="1" x14ac:dyDescent="0.15"/>
    <row r="387" spans="1:7" ht="20.100000000000001" customHeight="1" x14ac:dyDescent="0.15">
      <c r="A387" s="26" t="s">
        <v>395</v>
      </c>
      <c r="B387" s="26"/>
      <c r="C387" s="28" t="s">
        <v>216</v>
      </c>
      <c r="D387" s="28"/>
      <c r="E387" s="28"/>
      <c r="F387" s="28"/>
      <c r="G387" s="28"/>
    </row>
    <row r="388" spans="1:7" ht="20.100000000000001" customHeight="1" x14ac:dyDescent="0.15">
      <c r="A388" s="26" t="s">
        <v>396</v>
      </c>
      <c r="B388" s="26"/>
      <c r="C388" s="28" t="s">
        <v>397</v>
      </c>
      <c r="D388" s="28"/>
      <c r="E388" s="28"/>
      <c r="F388" s="28"/>
      <c r="G388" s="28"/>
    </row>
    <row r="389" spans="1:7" ht="24.95" customHeight="1" x14ac:dyDescent="0.15">
      <c r="A389" s="26" t="s">
        <v>398</v>
      </c>
      <c r="B389" s="26"/>
      <c r="C389" s="28" t="s">
        <v>375</v>
      </c>
      <c r="D389" s="28"/>
      <c r="E389" s="28"/>
      <c r="F389" s="28"/>
      <c r="G389" s="28"/>
    </row>
    <row r="390" spans="1:7" ht="15" customHeight="1" x14ac:dyDescent="0.15"/>
    <row r="391" spans="1:7" ht="24.95" customHeight="1" x14ac:dyDescent="0.15">
      <c r="A391" s="23" t="s">
        <v>499</v>
      </c>
      <c r="B391" s="23"/>
      <c r="C391" s="23"/>
      <c r="D391" s="23"/>
      <c r="E391" s="23"/>
      <c r="F391" s="23"/>
      <c r="G391" s="23"/>
    </row>
    <row r="392" spans="1:7" ht="15" customHeight="1" x14ac:dyDescent="0.15"/>
    <row r="393" spans="1:7" ht="50.1" customHeight="1" x14ac:dyDescent="0.15">
      <c r="A393" s="4" t="s">
        <v>303</v>
      </c>
      <c r="B393" s="17" t="s">
        <v>460</v>
      </c>
      <c r="C393" s="17"/>
      <c r="D393" s="4" t="s">
        <v>500</v>
      </c>
      <c r="E393" s="4" t="s">
        <v>501</v>
      </c>
      <c r="F393" s="4" t="s">
        <v>502</v>
      </c>
      <c r="G393" s="4" t="s">
        <v>503</v>
      </c>
    </row>
    <row r="394" spans="1:7" ht="15" customHeight="1" x14ac:dyDescent="0.15">
      <c r="A394" s="4">
        <v>1</v>
      </c>
      <c r="B394" s="17">
        <v>2</v>
      </c>
      <c r="C394" s="17"/>
      <c r="D394" s="4">
        <v>3</v>
      </c>
      <c r="E394" s="4">
        <v>4</v>
      </c>
      <c r="F394" s="4">
        <v>5</v>
      </c>
      <c r="G394" s="4">
        <v>6</v>
      </c>
    </row>
    <row r="395" spans="1:7" ht="39.950000000000003" customHeight="1" x14ac:dyDescent="0.15">
      <c r="A395" s="4" t="s">
        <v>310</v>
      </c>
      <c r="B395" s="19" t="s">
        <v>511</v>
      </c>
      <c r="C395" s="19"/>
      <c r="D395" s="6">
        <v>2</v>
      </c>
      <c r="E395" s="6">
        <v>1</v>
      </c>
      <c r="F395" s="6">
        <v>15125</v>
      </c>
      <c r="G395" s="6">
        <v>30250</v>
      </c>
    </row>
    <row r="396" spans="1:7" ht="39.950000000000003" customHeight="1" x14ac:dyDescent="0.15">
      <c r="A396" s="4" t="s">
        <v>410</v>
      </c>
      <c r="B396" s="19" t="s">
        <v>512</v>
      </c>
      <c r="C396" s="19"/>
      <c r="D396" s="6">
        <v>1</v>
      </c>
      <c r="E396" s="6">
        <v>1</v>
      </c>
      <c r="F396" s="6">
        <v>27007.200000000001</v>
      </c>
      <c r="G396" s="6">
        <v>27007.200000000001</v>
      </c>
    </row>
    <row r="397" spans="1:7" ht="60" customHeight="1" x14ac:dyDescent="0.15">
      <c r="A397" s="4" t="s">
        <v>411</v>
      </c>
      <c r="B397" s="19" t="s">
        <v>513</v>
      </c>
      <c r="C397" s="19"/>
      <c r="D397" s="6">
        <v>1</v>
      </c>
      <c r="E397" s="6">
        <v>1</v>
      </c>
      <c r="F397" s="6">
        <v>27007.200000000001</v>
      </c>
      <c r="G397" s="6">
        <v>27007.200000000001</v>
      </c>
    </row>
    <row r="398" spans="1:7" ht="39.950000000000003" customHeight="1" x14ac:dyDescent="0.15">
      <c r="A398" s="4" t="s">
        <v>412</v>
      </c>
      <c r="B398" s="19" t="s">
        <v>514</v>
      </c>
      <c r="C398" s="19"/>
      <c r="D398" s="6">
        <v>2</v>
      </c>
      <c r="E398" s="6">
        <v>1</v>
      </c>
      <c r="F398" s="6">
        <v>24200</v>
      </c>
      <c r="G398" s="6">
        <v>48400</v>
      </c>
    </row>
    <row r="399" spans="1:7" ht="39.950000000000003" customHeight="1" x14ac:dyDescent="0.15">
      <c r="A399" s="4" t="s">
        <v>413</v>
      </c>
      <c r="B399" s="19" t="s">
        <v>504</v>
      </c>
      <c r="C399" s="19"/>
      <c r="D399" s="6">
        <v>2</v>
      </c>
      <c r="E399" s="6">
        <v>1</v>
      </c>
      <c r="F399" s="6">
        <v>1484.3</v>
      </c>
      <c r="G399" s="6">
        <v>2968.6</v>
      </c>
    </row>
    <row r="400" spans="1:7" ht="39.950000000000003" customHeight="1" x14ac:dyDescent="0.15">
      <c r="A400" s="4" t="s">
        <v>414</v>
      </c>
      <c r="B400" s="19" t="s">
        <v>515</v>
      </c>
      <c r="C400" s="19"/>
      <c r="D400" s="6">
        <v>2</v>
      </c>
      <c r="E400" s="6">
        <v>1</v>
      </c>
      <c r="F400" s="6">
        <v>28589.88</v>
      </c>
      <c r="G400" s="6">
        <v>57179.76</v>
      </c>
    </row>
    <row r="401" spans="1:7" ht="39.950000000000003" customHeight="1" x14ac:dyDescent="0.15">
      <c r="A401" s="4" t="s">
        <v>427</v>
      </c>
      <c r="B401" s="19" t="s">
        <v>521</v>
      </c>
      <c r="C401" s="19"/>
      <c r="D401" s="6">
        <v>3</v>
      </c>
      <c r="E401" s="6">
        <v>3</v>
      </c>
      <c r="F401" s="6">
        <v>365749.693333</v>
      </c>
      <c r="G401" s="6">
        <v>3291747.24</v>
      </c>
    </row>
    <row r="402" spans="1:7" ht="24.95" customHeight="1" x14ac:dyDescent="0.15">
      <c r="A402" s="27" t="s">
        <v>445</v>
      </c>
      <c r="B402" s="27"/>
      <c r="C402" s="27"/>
      <c r="D402" s="9" t="s">
        <v>313</v>
      </c>
      <c r="E402" s="9" t="s">
        <v>313</v>
      </c>
      <c r="F402" s="9" t="s">
        <v>313</v>
      </c>
      <c r="G402" s="9">
        <f>SUBTOTAL(9,G395:G401)</f>
        <v>3484560</v>
      </c>
    </row>
    <row r="403" spans="1:7" ht="24.95" customHeight="1" x14ac:dyDescent="0.15"/>
    <row r="404" spans="1:7" ht="20.100000000000001" customHeight="1" x14ac:dyDescent="0.15">
      <c r="A404" s="26" t="s">
        <v>395</v>
      </c>
      <c r="B404" s="26"/>
      <c r="C404" s="28" t="s">
        <v>216</v>
      </c>
      <c r="D404" s="28"/>
      <c r="E404" s="28"/>
      <c r="F404" s="28"/>
      <c r="G404" s="28"/>
    </row>
    <row r="405" spans="1:7" ht="20.100000000000001" customHeight="1" x14ac:dyDescent="0.15">
      <c r="A405" s="26" t="s">
        <v>396</v>
      </c>
      <c r="B405" s="26"/>
      <c r="C405" s="28" t="s">
        <v>446</v>
      </c>
      <c r="D405" s="28"/>
      <c r="E405" s="28"/>
      <c r="F405" s="28"/>
      <c r="G405" s="28"/>
    </row>
    <row r="406" spans="1:7" ht="24.95" customHeight="1" x14ac:dyDescent="0.15">
      <c r="A406" s="26" t="s">
        <v>398</v>
      </c>
      <c r="B406" s="26"/>
      <c r="C406" s="28" t="s">
        <v>369</v>
      </c>
      <c r="D406" s="28"/>
      <c r="E406" s="28"/>
      <c r="F406" s="28"/>
      <c r="G406" s="28"/>
    </row>
    <row r="407" spans="1:7" ht="15" customHeight="1" x14ac:dyDescent="0.15"/>
    <row r="408" spans="1:7" ht="24.95" customHeight="1" x14ac:dyDescent="0.15">
      <c r="A408" s="23" t="s">
        <v>522</v>
      </c>
      <c r="B408" s="23"/>
      <c r="C408" s="23"/>
      <c r="D408" s="23"/>
      <c r="E408" s="23"/>
      <c r="F408" s="23"/>
      <c r="G408" s="23"/>
    </row>
    <row r="409" spans="1:7" ht="15" customHeight="1" x14ac:dyDescent="0.15"/>
    <row r="410" spans="1:7" ht="50.1" customHeight="1" x14ac:dyDescent="0.15">
      <c r="A410" s="4" t="s">
        <v>303</v>
      </c>
      <c r="B410" s="17" t="s">
        <v>460</v>
      </c>
      <c r="C410" s="17"/>
      <c r="D410" s="17"/>
      <c r="E410" s="17"/>
      <c r="F410" s="4" t="s">
        <v>523</v>
      </c>
      <c r="G410" s="4" t="s">
        <v>524</v>
      </c>
    </row>
    <row r="411" spans="1:7" ht="15" customHeight="1" x14ac:dyDescent="0.15">
      <c r="A411" s="4">
        <v>1</v>
      </c>
      <c r="B411" s="17">
        <v>2</v>
      </c>
      <c r="C411" s="17"/>
      <c r="D411" s="17"/>
      <c r="E411" s="17"/>
      <c r="F411" s="4">
        <v>3</v>
      </c>
      <c r="G411" s="4">
        <v>4</v>
      </c>
    </row>
    <row r="412" spans="1:7" ht="20.100000000000001" customHeight="1" x14ac:dyDescent="0.15">
      <c r="A412" s="4" t="s">
        <v>410</v>
      </c>
      <c r="B412" s="19" t="s">
        <v>525</v>
      </c>
      <c r="C412" s="19"/>
      <c r="D412" s="19"/>
      <c r="E412" s="19"/>
      <c r="F412" s="6">
        <v>1</v>
      </c>
      <c r="G412" s="6">
        <v>10000</v>
      </c>
    </row>
    <row r="413" spans="1:7" ht="24.95" customHeight="1" x14ac:dyDescent="0.15">
      <c r="A413" s="27" t="s">
        <v>445</v>
      </c>
      <c r="B413" s="27"/>
      <c r="C413" s="27"/>
      <c r="D413" s="9" t="s">
        <v>313</v>
      </c>
      <c r="E413" s="9" t="s">
        <v>313</v>
      </c>
      <c r="F413" s="9" t="s">
        <v>313</v>
      </c>
      <c r="G413" s="9">
        <f>SUBTOTAL(9,G412:G412)</f>
        <v>10000</v>
      </c>
    </row>
    <row r="414" spans="1:7" ht="24.95" customHeight="1" x14ac:dyDescent="0.15"/>
    <row r="415" spans="1:7" ht="20.100000000000001" customHeight="1" x14ac:dyDescent="0.15">
      <c r="A415" s="26" t="s">
        <v>395</v>
      </c>
      <c r="B415" s="26"/>
      <c r="C415" s="28" t="s">
        <v>216</v>
      </c>
      <c r="D415" s="28"/>
      <c r="E415" s="28"/>
      <c r="F415" s="28"/>
      <c r="G415" s="28"/>
    </row>
    <row r="416" spans="1:7" ht="20.100000000000001" customHeight="1" x14ac:dyDescent="0.15">
      <c r="A416" s="26" t="s">
        <v>396</v>
      </c>
      <c r="B416" s="26"/>
      <c r="C416" s="28" t="s">
        <v>397</v>
      </c>
      <c r="D416" s="28"/>
      <c r="E416" s="28"/>
      <c r="F416" s="28"/>
      <c r="G416" s="28"/>
    </row>
    <row r="417" spans="1:7" ht="24.95" customHeight="1" x14ac:dyDescent="0.15">
      <c r="A417" s="26" t="s">
        <v>398</v>
      </c>
      <c r="B417" s="26"/>
      <c r="C417" s="28" t="s">
        <v>369</v>
      </c>
      <c r="D417" s="28"/>
      <c r="E417" s="28"/>
      <c r="F417" s="28"/>
      <c r="G417" s="28"/>
    </row>
    <row r="418" spans="1:7" ht="15" customHeight="1" x14ac:dyDescent="0.15"/>
    <row r="419" spans="1:7" ht="24.95" customHeight="1" x14ac:dyDescent="0.15">
      <c r="A419" s="23" t="s">
        <v>522</v>
      </c>
      <c r="B419" s="23"/>
      <c r="C419" s="23"/>
      <c r="D419" s="23"/>
      <c r="E419" s="23"/>
      <c r="F419" s="23"/>
      <c r="G419" s="23"/>
    </row>
    <row r="420" spans="1:7" ht="15" customHeight="1" x14ac:dyDescent="0.15"/>
    <row r="421" spans="1:7" ht="50.1" customHeight="1" x14ac:dyDescent="0.15">
      <c r="A421" s="4" t="s">
        <v>303</v>
      </c>
      <c r="B421" s="17" t="s">
        <v>460</v>
      </c>
      <c r="C421" s="17"/>
      <c r="D421" s="17"/>
      <c r="E421" s="17"/>
      <c r="F421" s="4" t="s">
        <v>523</v>
      </c>
      <c r="G421" s="4" t="s">
        <v>524</v>
      </c>
    </row>
    <row r="422" spans="1:7" ht="15" customHeight="1" x14ac:dyDescent="0.15">
      <c r="A422" s="4">
        <v>1</v>
      </c>
      <c r="B422" s="17">
        <v>2</v>
      </c>
      <c r="C422" s="17"/>
      <c r="D422" s="17"/>
      <c r="E422" s="17"/>
      <c r="F422" s="4">
        <v>3</v>
      </c>
      <c r="G422" s="4">
        <v>4</v>
      </c>
    </row>
    <row r="423" spans="1:7" ht="20.100000000000001" customHeight="1" x14ac:dyDescent="0.15">
      <c r="A423" s="4" t="s">
        <v>310</v>
      </c>
      <c r="B423" s="19" t="s">
        <v>526</v>
      </c>
      <c r="C423" s="19"/>
      <c r="D423" s="19"/>
      <c r="E423" s="19"/>
      <c r="F423" s="6">
        <v>1</v>
      </c>
      <c r="G423" s="6">
        <v>304122.96000000002</v>
      </c>
    </row>
    <row r="424" spans="1:7" ht="20.100000000000001" customHeight="1" x14ac:dyDescent="0.15">
      <c r="A424" s="4" t="s">
        <v>411</v>
      </c>
      <c r="B424" s="19" t="s">
        <v>527</v>
      </c>
      <c r="C424" s="19"/>
      <c r="D424" s="19"/>
      <c r="E424" s="19"/>
      <c r="F424" s="6">
        <v>2</v>
      </c>
      <c r="G424" s="6">
        <v>83000</v>
      </c>
    </row>
    <row r="425" spans="1:7" ht="39.950000000000003" customHeight="1" x14ac:dyDescent="0.15">
      <c r="A425" s="4" t="s">
        <v>413</v>
      </c>
      <c r="B425" s="19" t="s">
        <v>528</v>
      </c>
      <c r="C425" s="19"/>
      <c r="D425" s="19"/>
      <c r="E425" s="19"/>
      <c r="F425" s="6">
        <v>1</v>
      </c>
      <c r="G425" s="6">
        <v>77877.039999999994</v>
      </c>
    </row>
    <row r="426" spans="1:7" ht="20.100000000000001" customHeight="1" x14ac:dyDescent="0.15">
      <c r="A426" s="4" t="s">
        <v>415</v>
      </c>
      <c r="B426" s="19" t="s">
        <v>529</v>
      </c>
      <c r="C426" s="19"/>
      <c r="D426" s="19"/>
      <c r="E426" s="19"/>
      <c r="F426" s="6">
        <v>1</v>
      </c>
      <c r="G426" s="6">
        <v>40000</v>
      </c>
    </row>
    <row r="427" spans="1:7" ht="20.100000000000001" customHeight="1" x14ac:dyDescent="0.15">
      <c r="A427" s="4" t="s">
        <v>416</v>
      </c>
      <c r="B427" s="19" t="s">
        <v>530</v>
      </c>
      <c r="C427" s="19"/>
      <c r="D427" s="19"/>
      <c r="E427" s="19"/>
      <c r="F427" s="6">
        <v>1</v>
      </c>
      <c r="G427" s="6">
        <v>25169.66</v>
      </c>
    </row>
    <row r="428" spans="1:7" ht="24.95" customHeight="1" x14ac:dyDescent="0.15">
      <c r="A428" s="27" t="s">
        <v>445</v>
      </c>
      <c r="B428" s="27"/>
      <c r="C428" s="27"/>
      <c r="D428" s="9" t="s">
        <v>313</v>
      </c>
      <c r="E428" s="9" t="s">
        <v>313</v>
      </c>
      <c r="F428" s="9" t="s">
        <v>313</v>
      </c>
      <c r="G428" s="9">
        <f>SUBTOTAL(9,G423:G427)</f>
        <v>530169.66</v>
      </c>
    </row>
    <row r="429" spans="1:7" ht="24.95" customHeight="1" x14ac:dyDescent="0.15"/>
    <row r="430" spans="1:7" ht="20.100000000000001" customHeight="1" x14ac:dyDescent="0.15">
      <c r="A430" s="26" t="s">
        <v>395</v>
      </c>
      <c r="B430" s="26"/>
      <c r="C430" s="28" t="s">
        <v>216</v>
      </c>
      <c r="D430" s="28"/>
      <c r="E430" s="28"/>
      <c r="F430" s="28"/>
      <c r="G430" s="28"/>
    </row>
    <row r="431" spans="1:7" ht="20.100000000000001" customHeight="1" x14ac:dyDescent="0.15">
      <c r="A431" s="26" t="s">
        <v>396</v>
      </c>
      <c r="B431" s="26"/>
      <c r="C431" s="28" t="s">
        <v>446</v>
      </c>
      <c r="D431" s="28"/>
      <c r="E431" s="28"/>
      <c r="F431" s="28"/>
      <c r="G431" s="28"/>
    </row>
    <row r="432" spans="1:7" ht="24.95" customHeight="1" x14ac:dyDescent="0.15">
      <c r="A432" s="26" t="s">
        <v>398</v>
      </c>
      <c r="B432" s="26"/>
      <c r="C432" s="28" t="s">
        <v>372</v>
      </c>
      <c r="D432" s="28"/>
      <c r="E432" s="28"/>
      <c r="F432" s="28"/>
      <c r="G432" s="28"/>
    </row>
    <row r="433" spans="1:7" ht="15" customHeight="1" x14ac:dyDescent="0.15"/>
    <row r="434" spans="1:7" ht="24.95" customHeight="1" x14ac:dyDescent="0.15">
      <c r="A434" s="23" t="s">
        <v>522</v>
      </c>
      <c r="B434" s="23"/>
      <c r="C434" s="23"/>
      <c r="D434" s="23"/>
      <c r="E434" s="23"/>
      <c r="F434" s="23"/>
      <c r="G434" s="23"/>
    </row>
    <row r="435" spans="1:7" ht="15" customHeight="1" x14ac:dyDescent="0.15"/>
    <row r="436" spans="1:7" ht="50.1" customHeight="1" x14ac:dyDescent="0.15">
      <c r="A436" s="4" t="s">
        <v>303</v>
      </c>
      <c r="B436" s="17" t="s">
        <v>460</v>
      </c>
      <c r="C436" s="17"/>
      <c r="D436" s="17"/>
      <c r="E436" s="17"/>
      <c r="F436" s="4" t="s">
        <v>523</v>
      </c>
      <c r="G436" s="4" t="s">
        <v>524</v>
      </c>
    </row>
    <row r="437" spans="1:7" ht="15" customHeight="1" x14ac:dyDescent="0.15">
      <c r="A437" s="4">
        <v>1</v>
      </c>
      <c r="B437" s="17">
        <v>2</v>
      </c>
      <c r="C437" s="17"/>
      <c r="D437" s="17"/>
      <c r="E437" s="17"/>
      <c r="F437" s="4">
        <v>3</v>
      </c>
      <c r="G437" s="4">
        <v>4</v>
      </c>
    </row>
    <row r="438" spans="1:7" ht="39.950000000000003" customHeight="1" x14ac:dyDescent="0.15">
      <c r="A438" s="4" t="s">
        <v>412</v>
      </c>
      <c r="B438" s="19" t="s">
        <v>531</v>
      </c>
      <c r="C438" s="19"/>
      <c r="D438" s="19"/>
      <c r="E438" s="19"/>
      <c r="F438" s="6">
        <v>1</v>
      </c>
      <c r="G438" s="6">
        <v>78000</v>
      </c>
    </row>
    <row r="439" spans="1:7" ht="24.95" customHeight="1" x14ac:dyDescent="0.15">
      <c r="A439" s="27" t="s">
        <v>445</v>
      </c>
      <c r="B439" s="27"/>
      <c r="C439" s="27"/>
      <c r="D439" s="9" t="s">
        <v>313</v>
      </c>
      <c r="E439" s="9" t="s">
        <v>313</v>
      </c>
      <c r="F439" s="9" t="s">
        <v>313</v>
      </c>
      <c r="G439" s="9">
        <f>SUBTOTAL(9,G438:G438)</f>
        <v>78000</v>
      </c>
    </row>
    <row r="440" spans="1:7" ht="24.95" customHeight="1" x14ac:dyDescent="0.15"/>
    <row r="441" spans="1:7" ht="20.100000000000001" customHeight="1" x14ac:dyDescent="0.15">
      <c r="A441" s="26" t="s">
        <v>395</v>
      </c>
      <c r="B441" s="26"/>
      <c r="C441" s="28" t="s">
        <v>216</v>
      </c>
      <c r="D441" s="28"/>
      <c r="E441" s="28"/>
      <c r="F441" s="28"/>
      <c r="G441" s="28"/>
    </row>
    <row r="442" spans="1:7" ht="20.100000000000001" customHeight="1" x14ac:dyDescent="0.15">
      <c r="A442" s="26" t="s">
        <v>396</v>
      </c>
      <c r="B442" s="26"/>
      <c r="C442" s="28" t="s">
        <v>397</v>
      </c>
      <c r="D442" s="28"/>
      <c r="E442" s="28"/>
      <c r="F442" s="28"/>
      <c r="G442" s="28"/>
    </row>
    <row r="443" spans="1:7" ht="24.95" customHeight="1" x14ac:dyDescent="0.15">
      <c r="A443" s="26" t="s">
        <v>398</v>
      </c>
      <c r="B443" s="26"/>
      <c r="C443" s="28" t="s">
        <v>372</v>
      </c>
      <c r="D443" s="28"/>
      <c r="E443" s="28"/>
      <c r="F443" s="28"/>
      <c r="G443" s="28"/>
    </row>
    <row r="444" spans="1:7" ht="15" customHeight="1" x14ac:dyDescent="0.15"/>
    <row r="445" spans="1:7" ht="24.95" customHeight="1" x14ac:dyDescent="0.15">
      <c r="A445" s="23" t="s">
        <v>522</v>
      </c>
      <c r="B445" s="23"/>
      <c r="C445" s="23"/>
      <c r="D445" s="23"/>
      <c r="E445" s="23"/>
      <c r="F445" s="23"/>
      <c r="G445" s="23"/>
    </row>
    <row r="446" spans="1:7" ht="15" customHeight="1" x14ac:dyDescent="0.15"/>
    <row r="447" spans="1:7" ht="50.1" customHeight="1" x14ac:dyDescent="0.15">
      <c r="A447" s="4" t="s">
        <v>303</v>
      </c>
      <c r="B447" s="17" t="s">
        <v>460</v>
      </c>
      <c r="C447" s="17"/>
      <c r="D447" s="17"/>
      <c r="E447" s="17"/>
      <c r="F447" s="4" t="s">
        <v>523</v>
      </c>
      <c r="G447" s="4" t="s">
        <v>524</v>
      </c>
    </row>
    <row r="448" spans="1:7" ht="15" customHeight="1" x14ac:dyDescent="0.15">
      <c r="A448" s="4">
        <v>1</v>
      </c>
      <c r="B448" s="17">
        <v>2</v>
      </c>
      <c r="C448" s="17"/>
      <c r="D448" s="17"/>
      <c r="E448" s="17"/>
      <c r="F448" s="4">
        <v>3</v>
      </c>
      <c r="G448" s="4">
        <v>4</v>
      </c>
    </row>
    <row r="449" spans="1:7" ht="20.100000000000001" customHeight="1" x14ac:dyDescent="0.15">
      <c r="A449" s="4" t="s">
        <v>310</v>
      </c>
      <c r="B449" s="19" t="s">
        <v>526</v>
      </c>
      <c r="C449" s="19"/>
      <c r="D449" s="19"/>
      <c r="E449" s="19"/>
      <c r="F449" s="6">
        <v>1</v>
      </c>
      <c r="G449" s="6">
        <v>334535.26</v>
      </c>
    </row>
    <row r="450" spans="1:7" ht="20.100000000000001" customHeight="1" x14ac:dyDescent="0.15">
      <c r="A450" s="4" t="s">
        <v>410</v>
      </c>
      <c r="B450" s="19" t="s">
        <v>525</v>
      </c>
      <c r="C450" s="19"/>
      <c r="D450" s="19"/>
      <c r="E450" s="19"/>
      <c r="F450" s="6">
        <v>1</v>
      </c>
      <c r="G450" s="6">
        <v>11000</v>
      </c>
    </row>
    <row r="451" spans="1:7" ht="20.100000000000001" customHeight="1" x14ac:dyDescent="0.15">
      <c r="A451" s="4" t="s">
        <v>411</v>
      </c>
      <c r="B451" s="19" t="s">
        <v>527</v>
      </c>
      <c r="C451" s="19"/>
      <c r="D451" s="19"/>
      <c r="E451" s="19"/>
      <c r="F451" s="6">
        <v>2</v>
      </c>
      <c r="G451" s="6">
        <v>91300</v>
      </c>
    </row>
    <row r="452" spans="1:7" ht="39.950000000000003" customHeight="1" x14ac:dyDescent="0.15">
      <c r="A452" s="4" t="s">
        <v>413</v>
      </c>
      <c r="B452" s="19" t="s">
        <v>528</v>
      </c>
      <c r="C452" s="19"/>
      <c r="D452" s="19"/>
      <c r="E452" s="19"/>
      <c r="F452" s="6">
        <v>1</v>
      </c>
      <c r="G452" s="6">
        <v>128002.74</v>
      </c>
    </row>
    <row r="453" spans="1:7" ht="20.100000000000001" customHeight="1" x14ac:dyDescent="0.15">
      <c r="A453" s="4" t="s">
        <v>415</v>
      </c>
      <c r="B453" s="19" t="s">
        <v>529</v>
      </c>
      <c r="C453" s="19"/>
      <c r="D453" s="19"/>
      <c r="E453" s="19"/>
      <c r="F453" s="6">
        <v>1</v>
      </c>
      <c r="G453" s="6">
        <v>144000</v>
      </c>
    </row>
    <row r="454" spans="1:7" ht="24.95" customHeight="1" x14ac:dyDescent="0.15">
      <c r="A454" s="27" t="s">
        <v>445</v>
      </c>
      <c r="B454" s="27"/>
      <c r="C454" s="27"/>
      <c r="D454" s="9" t="s">
        <v>313</v>
      </c>
      <c r="E454" s="9" t="s">
        <v>313</v>
      </c>
      <c r="F454" s="9" t="s">
        <v>313</v>
      </c>
      <c r="G454" s="9">
        <f>SUBTOTAL(9,G449:G453)</f>
        <v>708838</v>
      </c>
    </row>
    <row r="455" spans="1:7" ht="24.95" customHeight="1" x14ac:dyDescent="0.15"/>
    <row r="456" spans="1:7" ht="20.100000000000001" customHeight="1" x14ac:dyDescent="0.15">
      <c r="A456" s="26" t="s">
        <v>395</v>
      </c>
      <c r="B456" s="26"/>
      <c r="C456" s="28" t="s">
        <v>216</v>
      </c>
      <c r="D456" s="28"/>
      <c r="E456" s="28"/>
      <c r="F456" s="28"/>
      <c r="G456" s="28"/>
    </row>
    <row r="457" spans="1:7" ht="20.100000000000001" customHeight="1" x14ac:dyDescent="0.15">
      <c r="A457" s="26" t="s">
        <v>396</v>
      </c>
      <c r="B457" s="26"/>
      <c r="C457" s="28" t="s">
        <v>397</v>
      </c>
      <c r="D457" s="28"/>
      <c r="E457" s="28"/>
      <c r="F457" s="28"/>
      <c r="G457" s="28"/>
    </row>
    <row r="458" spans="1:7" ht="24.95" customHeight="1" x14ac:dyDescent="0.15">
      <c r="A458" s="26" t="s">
        <v>398</v>
      </c>
      <c r="B458" s="26"/>
      <c r="C458" s="28" t="s">
        <v>375</v>
      </c>
      <c r="D458" s="28"/>
      <c r="E458" s="28"/>
      <c r="F458" s="28"/>
      <c r="G458" s="28"/>
    </row>
    <row r="459" spans="1:7" ht="15" customHeight="1" x14ac:dyDescent="0.15"/>
    <row r="460" spans="1:7" ht="24.95" customHeight="1" x14ac:dyDescent="0.15">
      <c r="A460" s="23" t="s">
        <v>522</v>
      </c>
      <c r="B460" s="23"/>
      <c r="C460" s="23"/>
      <c r="D460" s="23"/>
      <c r="E460" s="23"/>
      <c r="F460" s="23"/>
      <c r="G460" s="23"/>
    </row>
    <row r="461" spans="1:7" ht="15" customHeight="1" x14ac:dyDescent="0.15"/>
    <row r="462" spans="1:7" ht="50.1" customHeight="1" x14ac:dyDescent="0.15">
      <c r="A462" s="4" t="s">
        <v>303</v>
      </c>
      <c r="B462" s="17" t="s">
        <v>460</v>
      </c>
      <c r="C462" s="17"/>
      <c r="D462" s="17"/>
      <c r="E462" s="17"/>
      <c r="F462" s="4" t="s">
        <v>523</v>
      </c>
      <c r="G462" s="4" t="s">
        <v>524</v>
      </c>
    </row>
    <row r="463" spans="1:7" ht="15" customHeight="1" x14ac:dyDescent="0.15">
      <c r="A463" s="4">
        <v>1</v>
      </c>
      <c r="B463" s="17">
        <v>2</v>
      </c>
      <c r="C463" s="17"/>
      <c r="D463" s="17"/>
      <c r="E463" s="17"/>
      <c r="F463" s="4">
        <v>3</v>
      </c>
      <c r="G463" s="4">
        <v>4</v>
      </c>
    </row>
    <row r="464" spans="1:7" ht="20.100000000000001" customHeight="1" x14ac:dyDescent="0.15">
      <c r="A464" s="4" t="s">
        <v>310</v>
      </c>
      <c r="B464" s="19" t="s">
        <v>526</v>
      </c>
      <c r="C464" s="19"/>
      <c r="D464" s="19"/>
      <c r="E464" s="19"/>
      <c r="F464" s="6">
        <v>1</v>
      </c>
      <c r="G464" s="6">
        <v>382120</v>
      </c>
    </row>
    <row r="465" spans="1:7" ht="20.100000000000001" customHeight="1" x14ac:dyDescent="0.15">
      <c r="A465" s="4" t="s">
        <v>410</v>
      </c>
      <c r="B465" s="19" t="s">
        <v>525</v>
      </c>
      <c r="C465" s="19"/>
      <c r="D465" s="19"/>
      <c r="E465" s="19"/>
      <c r="F465" s="6">
        <v>1</v>
      </c>
      <c r="G465" s="6">
        <v>12000</v>
      </c>
    </row>
    <row r="466" spans="1:7" ht="20.100000000000001" customHeight="1" x14ac:dyDescent="0.15">
      <c r="A466" s="4" t="s">
        <v>411</v>
      </c>
      <c r="B466" s="19" t="s">
        <v>527</v>
      </c>
      <c r="C466" s="19"/>
      <c r="D466" s="19"/>
      <c r="E466" s="19"/>
      <c r="F466" s="6">
        <v>2</v>
      </c>
      <c r="G466" s="6">
        <v>100430</v>
      </c>
    </row>
    <row r="467" spans="1:7" ht="20.100000000000001" customHeight="1" x14ac:dyDescent="0.15">
      <c r="A467" s="4" t="s">
        <v>415</v>
      </c>
      <c r="B467" s="19" t="s">
        <v>529</v>
      </c>
      <c r="C467" s="19"/>
      <c r="D467" s="19"/>
      <c r="E467" s="19"/>
      <c r="F467" s="6">
        <v>1</v>
      </c>
      <c r="G467" s="6">
        <v>48400</v>
      </c>
    </row>
    <row r="468" spans="1:7" ht="24.95" customHeight="1" x14ac:dyDescent="0.15">
      <c r="A468" s="27" t="s">
        <v>445</v>
      </c>
      <c r="B468" s="27"/>
      <c r="C468" s="27"/>
      <c r="D468" s="9" t="s">
        <v>313</v>
      </c>
      <c r="E468" s="9" t="s">
        <v>313</v>
      </c>
      <c r="F468" s="9" t="s">
        <v>313</v>
      </c>
      <c r="G468" s="9">
        <f>SUBTOTAL(9,G464:G467)</f>
        <v>542950</v>
      </c>
    </row>
    <row r="469" spans="1:7" ht="24.95" customHeight="1" x14ac:dyDescent="0.15"/>
    <row r="470" spans="1:7" ht="20.100000000000001" customHeight="1" x14ac:dyDescent="0.15">
      <c r="A470" s="26" t="s">
        <v>395</v>
      </c>
      <c r="B470" s="26"/>
      <c r="C470" s="28" t="s">
        <v>216</v>
      </c>
      <c r="D470" s="28"/>
      <c r="E470" s="28"/>
      <c r="F470" s="28"/>
      <c r="G470" s="28"/>
    </row>
    <row r="471" spans="1:7" ht="20.100000000000001" customHeight="1" x14ac:dyDescent="0.15">
      <c r="A471" s="26" t="s">
        <v>396</v>
      </c>
      <c r="B471" s="26"/>
      <c r="C471" s="28" t="s">
        <v>446</v>
      </c>
      <c r="D471" s="28"/>
      <c r="E471" s="28"/>
      <c r="F471" s="28"/>
      <c r="G471" s="28"/>
    </row>
    <row r="472" spans="1:7" ht="24.95" customHeight="1" x14ac:dyDescent="0.15">
      <c r="A472" s="26" t="s">
        <v>398</v>
      </c>
      <c r="B472" s="26"/>
      <c r="C472" s="28" t="s">
        <v>369</v>
      </c>
      <c r="D472" s="28"/>
      <c r="E472" s="28"/>
      <c r="F472" s="28"/>
      <c r="G472" s="28"/>
    </row>
    <row r="473" spans="1:7" ht="15" customHeight="1" x14ac:dyDescent="0.15"/>
    <row r="474" spans="1:7" ht="24.95" customHeight="1" x14ac:dyDescent="0.15">
      <c r="A474" s="23" t="s">
        <v>532</v>
      </c>
      <c r="B474" s="23"/>
      <c r="C474" s="23"/>
      <c r="D474" s="23"/>
      <c r="E474" s="23"/>
      <c r="F474" s="23"/>
      <c r="G474" s="23"/>
    </row>
    <row r="475" spans="1:7" ht="15" customHeight="1" x14ac:dyDescent="0.15"/>
    <row r="476" spans="1:7" ht="50.1" customHeight="1" x14ac:dyDescent="0.15">
      <c r="A476" s="4" t="s">
        <v>303</v>
      </c>
      <c r="B476" s="17" t="s">
        <v>460</v>
      </c>
      <c r="C476" s="17"/>
      <c r="D476" s="17"/>
      <c r="E476" s="4" t="s">
        <v>496</v>
      </c>
      <c r="F476" s="4" t="s">
        <v>533</v>
      </c>
      <c r="G476" s="4" t="s">
        <v>534</v>
      </c>
    </row>
    <row r="477" spans="1:7" ht="15" customHeight="1" x14ac:dyDescent="0.15">
      <c r="A477" s="4">
        <v>1</v>
      </c>
      <c r="B477" s="17">
        <v>2</v>
      </c>
      <c r="C477" s="17"/>
      <c r="D477" s="17"/>
      <c r="E477" s="4">
        <v>3</v>
      </c>
      <c r="F477" s="4">
        <v>4</v>
      </c>
      <c r="G477" s="4">
        <v>5</v>
      </c>
    </row>
    <row r="478" spans="1:7" ht="39.950000000000003" customHeight="1" x14ac:dyDescent="0.15">
      <c r="A478" s="4" t="s">
        <v>410</v>
      </c>
      <c r="B478" s="19" t="s">
        <v>535</v>
      </c>
      <c r="C478" s="19"/>
      <c r="D478" s="19"/>
      <c r="E478" s="6">
        <v>1</v>
      </c>
      <c r="F478" s="6">
        <v>270.45999999999998</v>
      </c>
      <c r="G478" s="6">
        <v>270.45999999999998</v>
      </c>
    </row>
    <row r="479" spans="1:7" ht="24.95" customHeight="1" x14ac:dyDescent="0.15">
      <c r="A479" s="27" t="s">
        <v>445</v>
      </c>
      <c r="B479" s="27"/>
      <c r="C479" s="27"/>
      <c r="D479" s="9" t="s">
        <v>313</v>
      </c>
      <c r="E479" s="9" t="s">
        <v>313</v>
      </c>
      <c r="F479" s="9" t="s">
        <v>313</v>
      </c>
      <c r="G479" s="9">
        <f>SUBTOTAL(9,G478:G478)</f>
        <v>270.45999999999998</v>
      </c>
    </row>
    <row r="480" spans="1:7" ht="24.95" customHeight="1" x14ac:dyDescent="0.15"/>
    <row r="481" spans="1:7" ht="24.95" customHeight="1" x14ac:dyDescent="0.15">
      <c r="A481" s="26" t="s">
        <v>395</v>
      </c>
      <c r="B481" s="26"/>
      <c r="C481" s="28"/>
      <c r="D481" s="28"/>
      <c r="E481" s="28"/>
      <c r="F481" s="28"/>
      <c r="G481" s="28"/>
    </row>
    <row r="482" spans="1:7" ht="24.95" customHeight="1" x14ac:dyDescent="0.15">
      <c r="A482" s="26" t="s">
        <v>396</v>
      </c>
      <c r="B482" s="26"/>
      <c r="C482" s="28"/>
      <c r="D482" s="28"/>
      <c r="E482" s="28"/>
      <c r="F482" s="28"/>
      <c r="G482" s="28"/>
    </row>
    <row r="483" spans="1:7" ht="24.95" customHeight="1" x14ac:dyDescent="0.15">
      <c r="A483" s="26" t="s">
        <v>398</v>
      </c>
      <c r="B483" s="26"/>
      <c r="C483" s="28" t="s">
        <v>372</v>
      </c>
      <c r="D483" s="28"/>
      <c r="E483" s="28"/>
      <c r="F483" s="28"/>
      <c r="G483" s="28"/>
    </row>
    <row r="484" spans="1:7" ht="15" customHeight="1" x14ac:dyDescent="0.15"/>
    <row r="485" spans="1:7" ht="24.95" customHeight="1" x14ac:dyDescent="0.15">
      <c r="A485" s="23" t="s">
        <v>536</v>
      </c>
      <c r="B485" s="23"/>
      <c r="C485" s="23"/>
      <c r="D485" s="23"/>
      <c r="E485" s="23"/>
      <c r="F485" s="23"/>
      <c r="G485" s="23"/>
    </row>
    <row r="486" spans="1:7" ht="15" customHeight="1" x14ac:dyDescent="0.15"/>
    <row r="487" spans="1:7" ht="50.1" customHeight="1" x14ac:dyDescent="0.15">
      <c r="A487" s="4" t="s">
        <v>303</v>
      </c>
      <c r="B487" s="17" t="s">
        <v>460</v>
      </c>
      <c r="C487" s="17"/>
      <c r="D487" s="17"/>
      <c r="E487" s="4" t="s">
        <v>496</v>
      </c>
      <c r="F487" s="4" t="s">
        <v>533</v>
      </c>
      <c r="G487" s="4" t="s">
        <v>534</v>
      </c>
    </row>
    <row r="488" spans="1:7" ht="24.95" customHeight="1" x14ac:dyDescent="0.15">
      <c r="A488" s="4" t="s">
        <v>59</v>
      </c>
      <c r="B488" s="17" t="s">
        <v>59</v>
      </c>
      <c r="C488" s="17"/>
      <c r="D488" s="17"/>
      <c r="E488" s="4" t="s">
        <v>59</v>
      </c>
      <c r="F488" s="4" t="s">
        <v>59</v>
      </c>
      <c r="G488" s="4" t="s">
        <v>59</v>
      </c>
    </row>
    <row r="489" spans="1:7" ht="24.95" customHeight="1" x14ac:dyDescent="0.15"/>
    <row r="490" spans="1:7" ht="24.95" customHeight="1" x14ac:dyDescent="0.15">
      <c r="A490" s="26" t="s">
        <v>395</v>
      </c>
      <c r="B490" s="26"/>
      <c r="C490" s="28"/>
      <c r="D490" s="28"/>
      <c r="E490" s="28"/>
      <c r="F490" s="28"/>
      <c r="G490" s="28"/>
    </row>
    <row r="491" spans="1:7" ht="24.95" customHeight="1" x14ac:dyDescent="0.15">
      <c r="A491" s="26" t="s">
        <v>396</v>
      </c>
      <c r="B491" s="26"/>
      <c r="C491" s="28"/>
      <c r="D491" s="28"/>
      <c r="E491" s="28"/>
      <c r="F491" s="28"/>
      <c r="G491" s="28"/>
    </row>
    <row r="492" spans="1:7" ht="24.95" customHeight="1" x14ac:dyDescent="0.15">
      <c r="A492" s="26" t="s">
        <v>398</v>
      </c>
      <c r="B492" s="26"/>
      <c r="C492" s="28" t="s">
        <v>375</v>
      </c>
      <c r="D492" s="28"/>
      <c r="E492" s="28"/>
      <c r="F492" s="28"/>
      <c r="G492" s="28"/>
    </row>
    <row r="493" spans="1:7" ht="15" customHeight="1" x14ac:dyDescent="0.15"/>
    <row r="494" spans="1:7" ht="24.95" customHeight="1" x14ac:dyDescent="0.15">
      <c r="A494" s="23" t="s">
        <v>536</v>
      </c>
      <c r="B494" s="23"/>
      <c r="C494" s="23"/>
      <c r="D494" s="23"/>
      <c r="E494" s="23"/>
      <c r="F494" s="23"/>
      <c r="G494" s="23"/>
    </row>
    <row r="495" spans="1:7" ht="15" customHeight="1" x14ac:dyDescent="0.15"/>
    <row r="496" spans="1:7" ht="50.1" customHeight="1" x14ac:dyDescent="0.15">
      <c r="A496" s="4" t="s">
        <v>303</v>
      </c>
      <c r="B496" s="17" t="s">
        <v>460</v>
      </c>
      <c r="C496" s="17"/>
      <c r="D496" s="17"/>
      <c r="E496" s="4" t="s">
        <v>496</v>
      </c>
      <c r="F496" s="4" t="s">
        <v>533</v>
      </c>
      <c r="G496" s="4" t="s">
        <v>534</v>
      </c>
    </row>
    <row r="497" spans="1:7" ht="24.95" customHeight="1" x14ac:dyDescent="0.15">
      <c r="A497" s="4" t="s">
        <v>59</v>
      </c>
      <c r="B497" s="17" t="s">
        <v>59</v>
      </c>
      <c r="C497" s="17"/>
      <c r="D497" s="17"/>
      <c r="E497" s="4" t="s">
        <v>59</v>
      </c>
      <c r="F497" s="4" t="s">
        <v>59</v>
      </c>
      <c r="G497" s="4" t="s">
        <v>59</v>
      </c>
    </row>
    <row r="498" spans="1:7" ht="24.95" customHeight="1" x14ac:dyDescent="0.15"/>
    <row r="499" spans="1:7" ht="20.100000000000001" customHeight="1" x14ac:dyDescent="0.15">
      <c r="A499" s="26" t="s">
        <v>395</v>
      </c>
      <c r="B499" s="26"/>
      <c r="C499" s="28" t="s">
        <v>216</v>
      </c>
      <c r="D499" s="28"/>
      <c r="E499" s="28"/>
      <c r="F499" s="28"/>
      <c r="G499" s="28"/>
    </row>
    <row r="500" spans="1:7" ht="20.100000000000001" customHeight="1" x14ac:dyDescent="0.15">
      <c r="A500" s="26" t="s">
        <v>396</v>
      </c>
      <c r="B500" s="26"/>
      <c r="C500" s="28" t="s">
        <v>446</v>
      </c>
      <c r="D500" s="28"/>
      <c r="E500" s="28"/>
      <c r="F500" s="28"/>
      <c r="G500" s="28"/>
    </row>
    <row r="501" spans="1:7" ht="24.95" customHeight="1" x14ac:dyDescent="0.15">
      <c r="A501" s="26" t="s">
        <v>398</v>
      </c>
      <c r="B501" s="26"/>
      <c r="C501" s="28" t="s">
        <v>369</v>
      </c>
      <c r="D501" s="28"/>
      <c r="E501" s="28"/>
      <c r="F501" s="28"/>
      <c r="G501" s="28"/>
    </row>
    <row r="502" spans="1:7" ht="15" customHeight="1" x14ac:dyDescent="0.15"/>
    <row r="503" spans="1:7" ht="24.95" customHeight="1" x14ac:dyDescent="0.15">
      <c r="A503" s="23" t="s">
        <v>537</v>
      </c>
      <c r="B503" s="23"/>
      <c r="C503" s="23"/>
      <c r="D503" s="23"/>
      <c r="E503" s="23"/>
      <c r="F503" s="23"/>
      <c r="G503" s="23"/>
    </row>
    <row r="504" spans="1:7" ht="15" customHeight="1" x14ac:dyDescent="0.15"/>
    <row r="505" spans="1:7" ht="50.1" customHeight="1" x14ac:dyDescent="0.15">
      <c r="A505" s="4" t="s">
        <v>303</v>
      </c>
      <c r="B505" s="17" t="s">
        <v>460</v>
      </c>
      <c r="C505" s="17"/>
      <c r="D505" s="4" t="s">
        <v>538</v>
      </c>
      <c r="E505" s="4" t="s">
        <v>496</v>
      </c>
      <c r="F505" s="4" t="s">
        <v>539</v>
      </c>
      <c r="G505" s="4" t="s">
        <v>540</v>
      </c>
    </row>
    <row r="506" spans="1:7" ht="15" customHeight="1" x14ac:dyDescent="0.15">
      <c r="A506" s="4">
        <v>1</v>
      </c>
      <c r="B506" s="17">
        <v>2</v>
      </c>
      <c r="C506" s="17"/>
      <c r="D506" s="4">
        <v>3</v>
      </c>
      <c r="E506" s="4">
        <v>4</v>
      </c>
      <c r="F506" s="4">
        <v>5</v>
      </c>
      <c r="G506" s="4">
        <v>6</v>
      </c>
    </row>
    <row r="507" spans="1:7" ht="39.950000000000003" customHeight="1" x14ac:dyDescent="0.15">
      <c r="A507" s="4" t="s">
        <v>310</v>
      </c>
      <c r="B507" s="19" t="s">
        <v>541</v>
      </c>
      <c r="C507" s="19"/>
      <c r="D507" s="4"/>
      <c r="E507" s="6">
        <v>1</v>
      </c>
      <c r="F507" s="6">
        <v>10000</v>
      </c>
      <c r="G507" s="6">
        <v>10000</v>
      </c>
    </row>
    <row r="508" spans="1:7" ht="20.100000000000001" customHeight="1" x14ac:dyDescent="0.15">
      <c r="A508" s="4" t="s">
        <v>417</v>
      </c>
      <c r="B508" s="19" t="s">
        <v>542</v>
      </c>
      <c r="C508" s="19"/>
      <c r="D508" s="4"/>
      <c r="E508" s="6">
        <v>6000</v>
      </c>
      <c r="F508" s="6">
        <v>1.6666669999999999</v>
      </c>
      <c r="G508" s="6">
        <v>10000</v>
      </c>
    </row>
    <row r="509" spans="1:7" ht="24.95" customHeight="1" x14ac:dyDescent="0.15">
      <c r="A509" s="27" t="s">
        <v>445</v>
      </c>
      <c r="B509" s="27"/>
      <c r="C509" s="27"/>
      <c r="D509" s="9" t="s">
        <v>313</v>
      </c>
      <c r="E509" s="9" t="s">
        <v>313</v>
      </c>
      <c r="F509" s="9" t="s">
        <v>313</v>
      </c>
      <c r="G509" s="9">
        <f>SUBTOTAL(9,G507:G508)</f>
        <v>20000</v>
      </c>
    </row>
    <row r="510" spans="1:7" ht="24.95" customHeight="1" x14ac:dyDescent="0.15"/>
    <row r="511" spans="1:7" ht="20.100000000000001" customHeight="1" x14ac:dyDescent="0.15">
      <c r="A511" s="26" t="s">
        <v>395</v>
      </c>
      <c r="B511" s="26"/>
      <c r="C511" s="28" t="s">
        <v>216</v>
      </c>
      <c r="D511" s="28"/>
      <c r="E511" s="28"/>
      <c r="F511" s="28"/>
      <c r="G511" s="28"/>
    </row>
    <row r="512" spans="1:7" ht="20.100000000000001" customHeight="1" x14ac:dyDescent="0.15">
      <c r="A512" s="26" t="s">
        <v>396</v>
      </c>
      <c r="B512" s="26"/>
      <c r="C512" s="28" t="s">
        <v>446</v>
      </c>
      <c r="D512" s="28"/>
      <c r="E512" s="28"/>
      <c r="F512" s="28"/>
      <c r="G512" s="28"/>
    </row>
    <row r="513" spans="1:7" ht="24.95" customHeight="1" x14ac:dyDescent="0.15">
      <c r="A513" s="26" t="s">
        <v>398</v>
      </c>
      <c r="B513" s="26"/>
      <c r="C513" s="28" t="s">
        <v>372</v>
      </c>
      <c r="D513" s="28"/>
      <c r="E513" s="28"/>
      <c r="F513" s="28"/>
      <c r="G513" s="28"/>
    </row>
    <row r="514" spans="1:7" ht="15" customHeight="1" x14ac:dyDescent="0.15"/>
    <row r="515" spans="1:7" ht="24.95" customHeight="1" x14ac:dyDescent="0.15">
      <c r="A515" s="23" t="s">
        <v>537</v>
      </c>
      <c r="B515" s="23"/>
      <c r="C515" s="23"/>
      <c r="D515" s="23"/>
      <c r="E515" s="23"/>
      <c r="F515" s="23"/>
      <c r="G515" s="23"/>
    </row>
    <row r="516" spans="1:7" ht="15" customHeight="1" x14ac:dyDescent="0.15"/>
    <row r="517" spans="1:7" ht="50.1" customHeight="1" x14ac:dyDescent="0.15">
      <c r="A517" s="4" t="s">
        <v>303</v>
      </c>
      <c r="B517" s="17" t="s">
        <v>460</v>
      </c>
      <c r="C517" s="17"/>
      <c r="D517" s="4" t="s">
        <v>538</v>
      </c>
      <c r="E517" s="4" t="s">
        <v>496</v>
      </c>
      <c r="F517" s="4" t="s">
        <v>539</v>
      </c>
      <c r="G517" s="4" t="s">
        <v>540</v>
      </c>
    </row>
    <row r="518" spans="1:7" ht="15" customHeight="1" x14ac:dyDescent="0.15">
      <c r="A518" s="4">
        <v>1</v>
      </c>
      <c r="B518" s="17">
        <v>2</v>
      </c>
      <c r="C518" s="17"/>
      <c r="D518" s="4">
        <v>3</v>
      </c>
      <c r="E518" s="4">
        <v>4</v>
      </c>
      <c r="F518" s="4">
        <v>5</v>
      </c>
      <c r="G518" s="4">
        <v>6</v>
      </c>
    </row>
    <row r="519" spans="1:7" ht="39.950000000000003" customHeight="1" x14ac:dyDescent="0.15">
      <c r="A519" s="4" t="s">
        <v>310</v>
      </c>
      <c r="B519" s="19" t="s">
        <v>541</v>
      </c>
      <c r="C519" s="19"/>
      <c r="D519" s="4"/>
      <c r="E519" s="6">
        <v>1</v>
      </c>
      <c r="F519" s="6">
        <v>40000</v>
      </c>
      <c r="G519" s="6">
        <v>40000</v>
      </c>
    </row>
    <row r="520" spans="1:7" ht="20.100000000000001" customHeight="1" x14ac:dyDescent="0.15">
      <c r="A520" s="4" t="s">
        <v>417</v>
      </c>
      <c r="B520" s="19" t="s">
        <v>542</v>
      </c>
      <c r="C520" s="19"/>
      <c r="D520" s="4"/>
      <c r="E520" s="6">
        <v>20000</v>
      </c>
      <c r="F520" s="6">
        <v>1.9355500000000001</v>
      </c>
      <c r="G520" s="6">
        <v>38711</v>
      </c>
    </row>
    <row r="521" spans="1:7" ht="24.95" customHeight="1" x14ac:dyDescent="0.15">
      <c r="A521" s="27" t="s">
        <v>445</v>
      </c>
      <c r="B521" s="27"/>
      <c r="C521" s="27"/>
      <c r="D521" s="9" t="s">
        <v>313</v>
      </c>
      <c r="E521" s="9" t="s">
        <v>313</v>
      </c>
      <c r="F521" s="9" t="s">
        <v>313</v>
      </c>
      <c r="G521" s="9">
        <f>SUBTOTAL(9,G519:G520)</f>
        <v>78711</v>
      </c>
    </row>
    <row r="522" spans="1:7" ht="24.95" customHeight="1" x14ac:dyDescent="0.15"/>
    <row r="523" spans="1:7" ht="24.95" customHeight="1" x14ac:dyDescent="0.15">
      <c r="A523" s="26" t="s">
        <v>395</v>
      </c>
      <c r="B523" s="26"/>
      <c r="C523" s="28"/>
      <c r="D523" s="28"/>
      <c r="E523" s="28"/>
      <c r="F523" s="28"/>
      <c r="G523" s="28"/>
    </row>
    <row r="524" spans="1:7" ht="24.95" customHeight="1" x14ac:dyDescent="0.15">
      <c r="A524" s="26" t="s">
        <v>396</v>
      </c>
      <c r="B524" s="26"/>
      <c r="C524" s="28"/>
      <c r="D524" s="28"/>
      <c r="E524" s="28"/>
      <c r="F524" s="28"/>
      <c r="G524" s="28"/>
    </row>
    <row r="525" spans="1:7" ht="24.95" customHeight="1" x14ac:dyDescent="0.15">
      <c r="A525" s="26" t="s">
        <v>398</v>
      </c>
      <c r="B525" s="26"/>
      <c r="C525" s="28" t="s">
        <v>375</v>
      </c>
      <c r="D525" s="28"/>
      <c r="E525" s="28"/>
      <c r="F525" s="28"/>
      <c r="G525" s="28"/>
    </row>
    <row r="526" spans="1:7" ht="15" customHeight="1" x14ac:dyDescent="0.15"/>
    <row r="527" spans="1:7" ht="24.95" customHeight="1" x14ac:dyDescent="0.15">
      <c r="A527" s="23" t="s">
        <v>543</v>
      </c>
      <c r="B527" s="23"/>
      <c r="C527" s="23"/>
      <c r="D527" s="23"/>
      <c r="E527" s="23"/>
      <c r="F527" s="23"/>
      <c r="G527" s="23"/>
    </row>
    <row r="528" spans="1:7" ht="15" customHeight="1" x14ac:dyDescent="0.15"/>
    <row r="529" spans="1:7" ht="50.1" customHeight="1" x14ac:dyDescent="0.15">
      <c r="A529" s="4" t="s">
        <v>303</v>
      </c>
      <c r="B529" s="17" t="s">
        <v>460</v>
      </c>
      <c r="C529" s="17"/>
      <c r="D529" s="4" t="s">
        <v>538</v>
      </c>
      <c r="E529" s="4" t="s">
        <v>496</v>
      </c>
      <c r="F529" s="4" t="s">
        <v>539</v>
      </c>
      <c r="G529" s="4" t="s">
        <v>540</v>
      </c>
    </row>
    <row r="530" spans="1:7" ht="24.95" customHeight="1" x14ac:dyDescent="0.15">
      <c r="A530" s="4" t="s">
        <v>59</v>
      </c>
      <c r="B530" s="17" t="s">
        <v>59</v>
      </c>
      <c r="C530" s="17"/>
      <c r="D530" s="4" t="s">
        <v>59</v>
      </c>
      <c r="E530" s="4" t="s">
        <v>59</v>
      </c>
      <c r="F530" s="4" t="s">
        <v>59</v>
      </c>
      <c r="G530" s="4" t="s">
        <v>59</v>
      </c>
    </row>
  </sheetData>
  <sheetProtection password="D612" sheet="1" objects="1" scenarios="1"/>
  <mergeCells count="530">
    <mergeCell ref="A2:B2"/>
    <mergeCell ref="C2:G2"/>
    <mergeCell ref="A3:B3"/>
    <mergeCell ref="C3:G3"/>
    <mergeCell ref="A4:B4"/>
    <mergeCell ref="C4:G4"/>
    <mergeCell ref="B12:C12"/>
    <mergeCell ref="B13:C13"/>
    <mergeCell ref="A14:C14"/>
    <mergeCell ref="A16:B16"/>
    <mergeCell ref="C16:G16"/>
    <mergeCell ref="A6:G6"/>
    <mergeCell ref="B8:C8"/>
    <mergeCell ref="B9:C9"/>
    <mergeCell ref="B10:C10"/>
    <mergeCell ref="B11:C11"/>
    <mergeCell ref="B22:C22"/>
    <mergeCell ref="B23:C23"/>
    <mergeCell ref="B24:C24"/>
    <mergeCell ref="B25:C25"/>
    <mergeCell ref="B26:C26"/>
    <mergeCell ref="A17:B17"/>
    <mergeCell ref="C17:G17"/>
    <mergeCell ref="A18:B18"/>
    <mergeCell ref="C18:G18"/>
    <mergeCell ref="A20:G20"/>
    <mergeCell ref="A31:B31"/>
    <mergeCell ref="C31:G31"/>
    <mergeCell ref="A33:G33"/>
    <mergeCell ref="B35:C35"/>
    <mergeCell ref="B36:C36"/>
    <mergeCell ref="A27:C27"/>
    <mergeCell ref="A29:B29"/>
    <mergeCell ref="C29:G29"/>
    <mergeCell ref="A30:B30"/>
    <mergeCell ref="C30:G30"/>
    <mergeCell ref="A43:B43"/>
    <mergeCell ref="C43:G43"/>
    <mergeCell ref="A44:B44"/>
    <mergeCell ref="C44:G44"/>
    <mergeCell ref="A45:B45"/>
    <mergeCell ref="C45:G45"/>
    <mergeCell ref="B37:C37"/>
    <mergeCell ref="B38:C38"/>
    <mergeCell ref="B39:C39"/>
    <mergeCell ref="B40:C40"/>
    <mergeCell ref="A41:C41"/>
    <mergeCell ref="B53:C53"/>
    <mergeCell ref="B54:C54"/>
    <mergeCell ref="A55:C55"/>
    <mergeCell ref="A57:B57"/>
    <mergeCell ref="C57:G57"/>
    <mergeCell ref="A47:G47"/>
    <mergeCell ref="B49:C49"/>
    <mergeCell ref="B50:C50"/>
    <mergeCell ref="B51:C51"/>
    <mergeCell ref="B52:C52"/>
    <mergeCell ref="B63:C63"/>
    <mergeCell ref="B64:C64"/>
    <mergeCell ref="B65:C65"/>
    <mergeCell ref="B66:C66"/>
    <mergeCell ref="A67:C67"/>
    <mergeCell ref="A58:B58"/>
    <mergeCell ref="C58:G58"/>
    <mergeCell ref="A59:B59"/>
    <mergeCell ref="C59:G59"/>
    <mergeCell ref="A61:G61"/>
    <mergeCell ref="A73:G73"/>
    <mergeCell ref="B75:D75"/>
    <mergeCell ref="B76:D76"/>
    <mergeCell ref="A78:B78"/>
    <mergeCell ref="C78:G78"/>
    <mergeCell ref="A69:B69"/>
    <mergeCell ref="C69:G69"/>
    <mergeCell ref="A70:B70"/>
    <mergeCell ref="C70:G70"/>
    <mergeCell ref="A71:B71"/>
    <mergeCell ref="C71:G71"/>
    <mergeCell ref="B84:D84"/>
    <mergeCell ref="B85:D85"/>
    <mergeCell ref="A87:B87"/>
    <mergeCell ref="C87:G87"/>
    <mergeCell ref="A88:B88"/>
    <mergeCell ref="C88:G88"/>
    <mergeCell ref="A79:B79"/>
    <mergeCell ref="C79:G79"/>
    <mergeCell ref="A80:B80"/>
    <mergeCell ref="C80:G80"/>
    <mergeCell ref="A82:G82"/>
    <mergeCell ref="A96:B96"/>
    <mergeCell ref="C96:G96"/>
    <mergeCell ref="A97:B97"/>
    <mergeCell ref="C97:G97"/>
    <mergeCell ref="A98:B98"/>
    <mergeCell ref="C98:G98"/>
    <mergeCell ref="A89:B89"/>
    <mergeCell ref="C89:G89"/>
    <mergeCell ref="A91:G91"/>
    <mergeCell ref="B93:D93"/>
    <mergeCell ref="B94:D94"/>
    <mergeCell ref="B106:C106"/>
    <mergeCell ref="B107:C107"/>
    <mergeCell ref="B108:C108"/>
    <mergeCell ref="B109:C109"/>
    <mergeCell ref="A110:C110"/>
    <mergeCell ref="A100:G100"/>
    <mergeCell ref="B102:C102"/>
    <mergeCell ref="B103:C103"/>
    <mergeCell ref="B104:C104"/>
    <mergeCell ref="B105:C105"/>
    <mergeCell ref="A116:G116"/>
    <mergeCell ref="B118:C118"/>
    <mergeCell ref="B119:C119"/>
    <mergeCell ref="B120:C120"/>
    <mergeCell ref="B121:C121"/>
    <mergeCell ref="A112:B112"/>
    <mergeCell ref="C112:G112"/>
    <mergeCell ref="A113:B113"/>
    <mergeCell ref="C113:G113"/>
    <mergeCell ref="A114:B114"/>
    <mergeCell ref="C114:G114"/>
    <mergeCell ref="B127:C127"/>
    <mergeCell ref="A128:C128"/>
    <mergeCell ref="A130:B130"/>
    <mergeCell ref="C130:G130"/>
    <mergeCell ref="A131:B131"/>
    <mergeCell ref="C131:G131"/>
    <mergeCell ref="B122:C122"/>
    <mergeCell ref="B123:C123"/>
    <mergeCell ref="B124:C124"/>
    <mergeCell ref="B125:C125"/>
    <mergeCell ref="B126:C126"/>
    <mergeCell ref="B138:C138"/>
    <mergeCell ref="B139:C139"/>
    <mergeCell ref="B140:C140"/>
    <mergeCell ref="B141:C141"/>
    <mergeCell ref="B142:C142"/>
    <mergeCell ref="A132:B132"/>
    <mergeCell ref="C132:G132"/>
    <mergeCell ref="A134:G134"/>
    <mergeCell ref="B136:C136"/>
    <mergeCell ref="B137:C137"/>
    <mergeCell ref="A148:B148"/>
    <mergeCell ref="C148:G148"/>
    <mergeCell ref="A150:G150"/>
    <mergeCell ref="B152:C152"/>
    <mergeCell ref="B153:C153"/>
    <mergeCell ref="B143:C143"/>
    <mergeCell ref="A144:C144"/>
    <mergeCell ref="A146:B146"/>
    <mergeCell ref="C146:G146"/>
    <mergeCell ref="A147:B147"/>
    <mergeCell ref="C147:G147"/>
    <mergeCell ref="A159:C159"/>
    <mergeCell ref="A161:B161"/>
    <mergeCell ref="C161:G161"/>
    <mergeCell ref="A162:B162"/>
    <mergeCell ref="C162:G162"/>
    <mergeCell ref="B154:C154"/>
    <mergeCell ref="B155:C155"/>
    <mergeCell ref="B156:C156"/>
    <mergeCell ref="B157:C157"/>
    <mergeCell ref="B158:C158"/>
    <mergeCell ref="B169:C169"/>
    <mergeCell ref="B170:C170"/>
    <mergeCell ref="B171:C171"/>
    <mergeCell ref="B172:C172"/>
    <mergeCell ref="A173:C173"/>
    <mergeCell ref="A163:B163"/>
    <mergeCell ref="C163:G163"/>
    <mergeCell ref="A165:G165"/>
    <mergeCell ref="B167:C167"/>
    <mergeCell ref="B168:C168"/>
    <mergeCell ref="A179:G179"/>
    <mergeCell ref="B181:C181"/>
    <mergeCell ref="B182:C182"/>
    <mergeCell ref="B183:C183"/>
    <mergeCell ref="B184:C184"/>
    <mergeCell ref="A175:B175"/>
    <mergeCell ref="C175:G175"/>
    <mergeCell ref="A176:B176"/>
    <mergeCell ref="C176:G176"/>
    <mergeCell ref="A177:B177"/>
    <mergeCell ref="C177:G177"/>
    <mergeCell ref="A191:B191"/>
    <mergeCell ref="C191:G191"/>
    <mergeCell ref="A192:B192"/>
    <mergeCell ref="C192:G192"/>
    <mergeCell ref="A193:B193"/>
    <mergeCell ref="C193:G193"/>
    <mergeCell ref="B185:C185"/>
    <mergeCell ref="B186:C186"/>
    <mergeCell ref="B187:C187"/>
    <mergeCell ref="B188:C188"/>
    <mergeCell ref="A189:C189"/>
    <mergeCell ref="B201:C201"/>
    <mergeCell ref="B202:C202"/>
    <mergeCell ref="B203:C203"/>
    <mergeCell ref="B204:C204"/>
    <mergeCell ref="A205:C205"/>
    <mergeCell ref="A195:G195"/>
    <mergeCell ref="B197:C197"/>
    <mergeCell ref="B198:C198"/>
    <mergeCell ref="B199:C199"/>
    <mergeCell ref="B200:C200"/>
    <mergeCell ref="A211:G211"/>
    <mergeCell ref="B213:C213"/>
    <mergeCell ref="B214:C214"/>
    <mergeCell ref="B215:C215"/>
    <mergeCell ref="B216:C216"/>
    <mergeCell ref="A207:B207"/>
    <mergeCell ref="C207:G207"/>
    <mergeCell ref="A208:B208"/>
    <mergeCell ref="C208:G208"/>
    <mergeCell ref="A209:B209"/>
    <mergeCell ref="C209:G209"/>
    <mergeCell ref="A222:B222"/>
    <mergeCell ref="C222:G222"/>
    <mergeCell ref="A223:B223"/>
    <mergeCell ref="C223:G223"/>
    <mergeCell ref="A225:G225"/>
    <mergeCell ref="B217:C217"/>
    <mergeCell ref="B218:C218"/>
    <mergeCell ref="A219:C219"/>
    <mergeCell ref="A221:B221"/>
    <mergeCell ref="C221:G221"/>
    <mergeCell ref="B232:C232"/>
    <mergeCell ref="A233:C233"/>
    <mergeCell ref="A235:B235"/>
    <mergeCell ref="C235:G235"/>
    <mergeCell ref="A236:B236"/>
    <mergeCell ref="C236:G236"/>
    <mergeCell ref="B227:C227"/>
    <mergeCell ref="B228:C228"/>
    <mergeCell ref="B229:C229"/>
    <mergeCell ref="B230:C230"/>
    <mergeCell ref="B231:C231"/>
    <mergeCell ref="B243:C243"/>
    <mergeCell ref="B244:C244"/>
    <mergeCell ref="B245:C245"/>
    <mergeCell ref="B246:C246"/>
    <mergeCell ref="B247:C247"/>
    <mergeCell ref="A237:B237"/>
    <mergeCell ref="C237:G237"/>
    <mergeCell ref="A239:G239"/>
    <mergeCell ref="B241:C241"/>
    <mergeCell ref="B242:C242"/>
    <mergeCell ref="A253:B253"/>
    <mergeCell ref="C253:G253"/>
    <mergeCell ref="A255:G255"/>
    <mergeCell ref="B257:C257"/>
    <mergeCell ref="B258:C258"/>
    <mergeCell ref="B248:C248"/>
    <mergeCell ref="A249:C249"/>
    <mergeCell ref="A251:B251"/>
    <mergeCell ref="C251:G251"/>
    <mergeCell ref="A252:B252"/>
    <mergeCell ref="C252:G252"/>
    <mergeCell ref="B264:C264"/>
    <mergeCell ref="A265:C265"/>
    <mergeCell ref="A267:B267"/>
    <mergeCell ref="C267:G267"/>
    <mergeCell ref="A268:B268"/>
    <mergeCell ref="C268:G268"/>
    <mergeCell ref="B259:C259"/>
    <mergeCell ref="B260:C260"/>
    <mergeCell ref="B261:C261"/>
    <mergeCell ref="B262:C262"/>
    <mergeCell ref="B263:C263"/>
    <mergeCell ref="B275:C275"/>
    <mergeCell ref="B276:C276"/>
    <mergeCell ref="B277:C277"/>
    <mergeCell ref="B278:C278"/>
    <mergeCell ref="A279:C279"/>
    <mergeCell ref="A269:B269"/>
    <mergeCell ref="C269:G269"/>
    <mergeCell ref="A271:G271"/>
    <mergeCell ref="B273:C273"/>
    <mergeCell ref="B274:C274"/>
    <mergeCell ref="A285:G285"/>
    <mergeCell ref="B287:D287"/>
    <mergeCell ref="B288:D288"/>
    <mergeCell ref="A290:B290"/>
    <mergeCell ref="C290:G290"/>
    <mergeCell ref="A281:B281"/>
    <mergeCell ref="C281:G281"/>
    <mergeCell ref="A282:B282"/>
    <mergeCell ref="C282:G282"/>
    <mergeCell ref="A283:B283"/>
    <mergeCell ref="C283:G283"/>
    <mergeCell ref="B296:D296"/>
    <mergeCell ref="B297:D297"/>
    <mergeCell ref="A299:B299"/>
    <mergeCell ref="C299:G299"/>
    <mergeCell ref="A300:B300"/>
    <mergeCell ref="C300:G300"/>
    <mergeCell ref="A291:B291"/>
    <mergeCell ref="C291:G291"/>
    <mergeCell ref="A292:B292"/>
    <mergeCell ref="C292:G292"/>
    <mergeCell ref="A294:G294"/>
    <mergeCell ref="A308:B308"/>
    <mergeCell ref="C308:G308"/>
    <mergeCell ref="A309:B309"/>
    <mergeCell ref="C309:G309"/>
    <mergeCell ref="A310:B310"/>
    <mergeCell ref="C310:G310"/>
    <mergeCell ref="A301:B301"/>
    <mergeCell ref="C301:G301"/>
    <mergeCell ref="A303:G303"/>
    <mergeCell ref="B305:D305"/>
    <mergeCell ref="B306:D306"/>
    <mergeCell ref="B318:C318"/>
    <mergeCell ref="B319:C319"/>
    <mergeCell ref="B320:C320"/>
    <mergeCell ref="B321:C321"/>
    <mergeCell ref="B322:C322"/>
    <mergeCell ref="A312:G312"/>
    <mergeCell ref="B314:C314"/>
    <mergeCell ref="B315:C315"/>
    <mergeCell ref="B316:C316"/>
    <mergeCell ref="B317:C317"/>
    <mergeCell ref="A327:B327"/>
    <mergeCell ref="C327:G327"/>
    <mergeCell ref="A329:G329"/>
    <mergeCell ref="B331:C331"/>
    <mergeCell ref="B332:C332"/>
    <mergeCell ref="A323:C323"/>
    <mergeCell ref="A325:B325"/>
    <mergeCell ref="C325:G325"/>
    <mergeCell ref="A326:B326"/>
    <mergeCell ref="C326:G326"/>
    <mergeCell ref="B338:C338"/>
    <mergeCell ref="B339:C339"/>
    <mergeCell ref="B340:C340"/>
    <mergeCell ref="B341:C341"/>
    <mergeCell ref="B342:C342"/>
    <mergeCell ref="B333:C333"/>
    <mergeCell ref="B334:C334"/>
    <mergeCell ref="B335:C335"/>
    <mergeCell ref="B336:C336"/>
    <mergeCell ref="B337:C337"/>
    <mergeCell ref="A347:B347"/>
    <mergeCell ref="C347:G347"/>
    <mergeCell ref="A349:G349"/>
    <mergeCell ref="B351:C351"/>
    <mergeCell ref="B352:C352"/>
    <mergeCell ref="A343:C343"/>
    <mergeCell ref="A345:B345"/>
    <mergeCell ref="C345:G345"/>
    <mergeCell ref="A346:B346"/>
    <mergeCell ref="C346:G346"/>
    <mergeCell ref="A359:B359"/>
    <mergeCell ref="C359:G359"/>
    <mergeCell ref="A360:B360"/>
    <mergeCell ref="C360:G360"/>
    <mergeCell ref="A362:G362"/>
    <mergeCell ref="B353:C353"/>
    <mergeCell ref="B354:C354"/>
    <mergeCell ref="B355:C355"/>
    <mergeCell ref="A356:C356"/>
    <mergeCell ref="A358:B358"/>
    <mergeCell ref="C358:G358"/>
    <mergeCell ref="B369:C369"/>
    <mergeCell ref="B370:C370"/>
    <mergeCell ref="B371:C371"/>
    <mergeCell ref="B372:C372"/>
    <mergeCell ref="A373:C373"/>
    <mergeCell ref="B364:C364"/>
    <mergeCell ref="B365:C365"/>
    <mergeCell ref="B366:C366"/>
    <mergeCell ref="B367:C367"/>
    <mergeCell ref="B368:C368"/>
    <mergeCell ref="A379:G379"/>
    <mergeCell ref="B381:C381"/>
    <mergeCell ref="B382:C382"/>
    <mergeCell ref="B383:C383"/>
    <mergeCell ref="B384:C384"/>
    <mergeCell ref="A375:B375"/>
    <mergeCell ref="C375:G375"/>
    <mergeCell ref="A376:B376"/>
    <mergeCell ref="C376:G376"/>
    <mergeCell ref="A377:B377"/>
    <mergeCell ref="C377:G377"/>
    <mergeCell ref="A389:B389"/>
    <mergeCell ref="C389:G389"/>
    <mergeCell ref="A391:G391"/>
    <mergeCell ref="B393:C393"/>
    <mergeCell ref="B394:C394"/>
    <mergeCell ref="A385:C385"/>
    <mergeCell ref="A387:B387"/>
    <mergeCell ref="C387:G387"/>
    <mergeCell ref="A388:B388"/>
    <mergeCell ref="C388:G388"/>
    <mergeCell ref="B400:C400"/>
    <mergeCell ref="B401:C401"/>
    <mergeCell ref="A402:C402"/>
    <mergeCell ref="A404:B404"/>
    <mergeCell ref="C404:G404"/>
    <mergeCell ref="B395:C395"/>
    <mergeCell ref="B396:C396"/>
    <mergeCell ref="B397:C397"/>
    <mergeCell ref="B398:C398"/>
    <mergeCell ref="B399:C399"/>
    <mergeCell ref="B410:E410"/>
    <mergeCell ref="B411:E411"/>
    <mergeCell ref="B412:E412"/>
    <mergeCell ref="A413:C413"/>
    <mergeCell ref="A415:B415"/>
    <mergeCell ref="C415:G415"/>
    <mergeCell ref="A405:B405"/>
    <mergeCell ref="C405:G405"/>
    <mergeCell ref="A406:B406"/>
    <mergeCell ref="C406:G406"/>
    <mergeCell ref="A408:G408"/>
    <mergeCell ref="B421:E421"/>
    <mergeCell ref="B422:E422"/>
    <mergeCell ref="B423:E423"/>
    <mergeCell ref="B424:E424"/>
    <mergeCell ref="B425:E425"/>
    <mergeCell ref="A416:B416"/>
    <mergeCell ref="C416:G416"/>
    <mergeCell ref="A417:B417"/>
    <mergeCell ref="C417:G417"/>
    <mergeCell ref="A419:G419"/>
    <mergeCell ref="A431:B431"/>
    <mergeCell ref="C431:G431"/>
    <mergeCell ref="A432:B432"/>
    <mergeCell ref="C432:G432"/>
    <mergeCell ref="A434:G434"/>
    <mergeCell ref="B426:E426"/>
    <mergeCell ref="B427:E427"/>
    <mergeCell ref="A428:C428"/>
    <mergeCell ref="A430:B430"/>
    <mergeCell ref="C430:G430"/>
    <mergeCell ref="A442:B442"/>
    <mergeCell ref="C442:G442"/>
    <mergeCell ref="A443:B443"/>
    <mergeCell ref="C443:G443"/>
    <mergeCell ref="A445:G445"/>
    <mergeCell ref="B436:E436"/>
    <mergeCell ref="B437:E437"/>
    <mergeCell ref="B438:E438"/>
    <mergeCell ref="A439:C439"/>
    <mergeCell ref="A441:B441"/>
    <mergeCell ref="C441:G441"/>
    <mergeCell ref="B452:E452"/>
    <mergeCell ref="B453:E453"/>
    <mergeCell ref="A454:C454"/>
    <mergeCell ref="A456:B456"/>
    <mergeCell ref="C456:G456"/>
    <mergeCell ref="B447:E447"/>
    <mergeCell ref="B448:E448"/>
    <mergeCell ref="B449:E449"/>
    <mergeCell ref="B450:E450"/>
    <mergeCell ref="B451:E451"/>
    <mergeCell ref="B462:E462"/>
    <mergeCell ref="B463:E463"/>
    <mergeCell ref="B464:E464"/>
    <mergeCell ref="B465:E465"/>
    <mergeCell ref="B466:E466"/>
    <mergeCell ref="A457:B457"/>
    <mergeCell ref="C457:G457"/>
    <mergeCell ref="A458:B458"/>
    <mergeCell ref="C458:G458"/>
    <mergeCell ref="A460:G460"/>
    <mergeCell ref="A472:B472"/>
    <mergeCell ref="C472:G472"/>
    <mergeCell ref="A474:G474"/>
    <mergeCell ref="B476:D476"/>
    <mergeCell ref="B477:D477"/>
    <mergeCell ref="B467:E467"/>
    <mergeCell ref="A468:C468"/>
    <mergeCell ref="A470:B470"/>
    <mergeCell ref="C470:G470"/>
    <mergeCell ref="A471:B471"/>
    <mergeCell ref="C471:G471"/>
    <mergeCell ref="A483:B483"/>
    <mergeCell ref="C483:G483"/>
    <mergeCell ref="A485:G485"/>
    <mergeCell ref="B487:D487"/>
    <mergeCell ref="B488:D488"/>
    <mergeCell ref="B478:D478"/>
    <mergeCell ref="A479:C479"/>
    <mergeCell ref="A481:B481"/>
    <mergeCell ref="C481:G481"/>
    <mergeCell ref="A482:B482"/>
    <mergeCell ref="C482:G482"/>
    <mergeCell ref="A494:G494"/>
    <mergeCell ref="B496:D496"/>
    <mergeCell ref="B497:D497"/>
    <mergeCell ref="A499:B499"/>
    <mergeCell ref="C499:G499"/>
    <mergeCell ref="A490:B490"/>
    <mergeCell ref="C490:G490"/>
    <mergeCell ref="A491:B491"/>
    <mergeCell ref="C491:G491"/>
    <mergeCell ref="A492:B492"/>
    <mergeCell ref="C492:G492"/>
    <mergeCell ref="B505:C505"/>
    <mergeCell ref="B506:C506"/>
    <mergeCell ref="B507:C507"/>
    <mergeCell ref="B508:C508"/>
    <mergeCell ref="A509:C509"/>
    <mergeCell ref="A500:B500"/>
    <mergeCell ref="C500:G500"/>
    <mergeCell ref="A501:B501"/>
    <mergeCell ref="C501:G501"/>
    <mergeCell ref="A503:G503"/>
    <mergeCell ref="A515:G515"/>
    <mergeCell ref="B517:C517"/>
    <mergeCell ref="B518:C518"/>
    <mergeCell ref="B519:C519"/>
    <mergeCell ref="B520:C520"/>
    <mergeCell ref="A511:B511"/>
    <mergeCell ref="C511:G511"/>
    <mergeCell ref="A512:B512"/>
    <mergeCell ref="C512:G512"/>
    <mergeCell ref="A513:B513"/>
    <mergeCell ref="C513:G513"/>
    <mergeCell ref="A525:B525"/>
    <mergeCell ref="C525:G525"/>
    <mergeCell ref="A527:G527"/>
    <mergeCell ref="B529:C529"/>
    <mergeCell ref="B530:C530"/>
    <mergeCell ref="A521:C521"/>
    <mergeCell ref="A523:B523"/>
    <mergeCell ref="C523:G523"/>
    <mergeCell ref="A524:B524"/>
    <mergeCell ref="C524:G52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23" t="s">
        <v>544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customHeight="1" x14ac:dyDescent="0.15"/>
    <row r="4" spans="1:13" ht="24.95" customHeight="1" x14ac:dyDescent="0.15">
      <c r="A4" s="23" t="s">
        <v>545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24.95" customHeight="1" x14ac:dyDescent="0.15"/>
    <row r="6" spans="1:13" ht="50.1" customHeight="1" x14ac:dyDescent="0.15">
      <c r="A6" s="17" t="s">
        <v>303</v>
      </c>
      <c r="B6" s="17" t="s">
        <v>42</v>
      </c>
      <c r="C6" s="17" t="s">
        <v>546</v>
      </c>
      <c r="D6" s="17" t="s">
        <v>547</v>
      </c>
      <c r="E6" s="17"/>
      <c r="F6" s="17"/>
      <c r="G6" s="17" t="s">
        <v>548</v>
      </c>
      <c r="H6" s="17"/>
      <c r="I6" s="17"/>
      <c r="J6" s="17" t="s">
        <v>549</v>
      </c>
      <c r="K6" s="17"/>
      <c r="L6" s="17"/>
    </row>
    <row r="7" spans="1:13" ht="50.1" customHeight="1" x14ac:dyDescent="0.15">
      <c r="A7" s="17"/>
      <c r="B7" s="17"/>
      <c r="C7" s="17"/>
      <c r="D7" s="4" t="s">
        <v>550</v>
      </c>
      <c r="E7" s="4" t="s">
        <v>551</v>
      </c>
      <c r="F7" s="4" t="s">
        <v>552</v>
      </c>
      <c r="G7" s="4" t="s">
        <v>550</v>
      </c>
      <c r="H7" s="4" t="s">
        <v>551</v>
      </c>
      <c r="I7" s="4" t="s">
        <v>553</v>
      </c>
      <c r="J7" s="4" t="s">
        <v>550</v>
      </c>
      <c r="K7" s="4" t="s">
        <v>551</v>
      </c>
      <c r="L7" s="4" t="s">
        <v>554</v>
      </c>
    </row>
    <row r="8" spans="1:13" ht="24.95" customHeight="1" x14ac:dyDescent="0.15">
      <c r="A8" s="4" t="s">
        <v>310</v>
      </c>
      <c r="B8" s="4" t="s">
        <v>410</v>
      </c>
      <c r="C8" s="4" t="s">
        <v>411</v>
      </c>
      <c r="D8" s="4" t="s">
        <v>412</v>
      </c>
      <c r="E8" s="4" t="s">
        <v>413</v>
      </c>
      <c r="F8" s="4" t="s">
        <v>414</v>
      </c>
      <c r="G8" s="4" t="s">
        <v>415</v>
      </c>
      <c r="H8" s="4" t="s">
        <v>416</v>
      </c>
      <c r="I8" s="4" t="s">
        <v>417</v>
      </c>
      <c r="J8" s="4" t="s">
        <v>418</v>
      </c>
      <c r="K8" s="4" t="s">
        <v>455</v>
      </c>
      <c r="L8" s="4" t="s">
        <v>452</v>
      </c>
    </row>
    <row r="9" spans="1:13" x14ac:dyDescent="0.15">
      <c r="A9" s="4" t="s">
        <v>59</v>
      </c>
      <c r="B9" s="4" t="s">
        <v>59</v>
      </c>
      <c r="C9" s="4" t="s">
        <v>59</v>
      </c>
      <c r="D9" s="4" t="s">
        <v>59</v>
      </c>
      <c r="E9" s="4" t="s">
        <v>59</v>
      </c>
      <c r="F9" s="4" t="s">
        <v>59</v>
      </c>
      <c r="G9" s="4" t="s">
        <v>59</v>
      </c>
      <c r="H9" s="4" t="s">
        <v>59</v>
      </c>
      <c r="I9" s="4" t="s">
        <v>59</v>
      </c>
      <c r="J9" s="4" t="s">
        <v>59</v>
      </c>
      <c r="K9" s="4" t="s">
        <v>59</v>
      </c>
      <c r="L9" s="4" t="s">
        <v>59</v>
      </c>
    </row>
    <row r="10" spans="1:13" ht="15" customHeight="1" x14ac:dyDescent="0.15"/>
    <row r="11" spans="1:13" ht="24.95" customHeight="1" x14ac:dyDescent="0.15">
      <c r="A11" s="23" t="s">
        <v>555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5" customHeight="1" x14ac:dyDescent="0.15"/>
    <row r="13" spans="1:13" ht="24.95" customHeight="1" x14ac:dyDescent="0.15">
      <c r="A13" s="23" t="s">
        <v>556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3" ht="24.95" customHeight="1" x14ac:dyDescent="0.15"/>
    <row r="15" spans="1:13" ht="50.1" customHeight="1" x14ac:dyDescent="0.15">
      <c r="A15" s="17" t="s">
        <v>303</v>
      </c>
      <c r="B15" s="17" t="s">
        <v>42</v>
      </c>
      <c r="C15" s="17" t="s">
        <v>546</v>
      </c>
      <c r="D15" s="17" t="s">
        <v>547</v>
      </c>
      <c r="E15" s="17"/>
      <c r="F15" s="17"/>
      <c r="G15" s="17" t="s">
        <v>548</v>
      </c>
      <c r="H15" s="17"/>
      <c r="I15" s="17"/>
      <c r="J15" s="17" t="s">
        <v>549</v>
      </c>
      <c r="K15" s="17"/>
      <c r="L15" s="17"/>
    </row>
    <row r="16" spans="1:13" ht="50.1" customHeight="1" x14ac:dyDescent="0.15">
      <c r="A16" s="17"/>
      <c r="B16" s="17"/>
      <c r="C16" s="17"/>
      <c r="D16" s="4" t="s">
        <v>550</v>
      </c>
      <c r="E16" s="4" t="s">
        <v>551</v>
      </c>
      <c r="F16" s="4" t="s">
        <v>552</v>
      </c>
      <c r="G16" s="4" t="s">
        <v>550</v>
      </c>
      <c r="H16" s="4" t="s">
        <v>551</v>
      </c>
      <c r="I16" s="4" t="s">
        <v>553</v>
      </c>
      <c r="J16" s="4" t="s">
        <v>550</v>
      </c>
      <c r="K16" s="4" t="s">
        <v>551</v>
      </c>
      <c r="L16" s="4" t="s">
        <v>554</v>
      </c>
    </row>
    <row r="17" spans="1:12" ht="24.95" customHeight="1" x14ac:dyDescent="0.15">
      <c r="A17" s="4" t="s">
        <v>310</v>
      </c>
      <c r="B17" s="4" t="s">
        <v>410</v>
      </c>
      <c r="C17" s="4" t="s">
        <v>411</v>
      </c>
      <c r="D17" s="4" t="s">
        <v>412</v>
      </c>
      <c r="E17" s="4" t="s">
        <v>413</v>
      </c>
      <c r="F17" s="4" t="s">
        <v>414</v>
      </c>
      <c r="G17" s="4" t="s">
        <v>415</v>
      </c>
      <c r="H17" s="4" t="s">
        <v>416</v>
      </c>
      <c r="I17" s="4" t="s">
        <v>417</v>
      </c>
      <c r="J17" s="4" t="s">
        <v>418</v>
      </c>
      <c r="K17" s="4" t="s">
        <v>455</v>
      </c>
      <c r="L17" s="4" t="s">
        <v>452</v>
      </c>
    </row>
    <row r="18" spans="1:12" ht="24.95" customHeight="1" x14ac:dyDescent="0.15">
      <c r="A18" s="4" t="s">
        <v>310</v>
      </c>
      <c r="B18" s="4" t="s">
        <v>69</v>
      </c>
      <c r="C18" s="5" t="s">
        <v>557</v>
      </c>
      <c r="D18" s="6">
        <v>437</v>
      </c>
      <c r="E18" s="6">
        <v>500</v>
      </c>
      <c r="F18" s="6">
        <v>218500</v>
      </c>
      <c r="G18" s="6">
        <v>387</v>
      </c>
      <c r="H18" s="6">
        <v>500</v>
      </c>
      <c r="I18" s="6">
        <v>193500</v>
      </c>
      <c r="J18" s="6">
        <v>387</v>
      </c>
      <c r="K18" s="6">
        <v>500</v>
      </c>
      <c r="L18" s="6">
        <v>193500</v>
      </c>
    </row>
    <row r="19" spans="1:12" ht="24.95" customHeight="1" x14ac:dyDescent="0.15">
      <c r="A19" s="4" t="s">
        <v>410</v>
      </c>
      <c r="B19" s="4" t="s">
        <v>69</v>
      </c>
      <c r="C19" s="5" t="s">
        <v>558</v>
      </c>
      <c r="D19" s="6">
        <v>60</v>
      </c>
      <c r="E19" s="6">
        <v>500</v>
      </c>
      <c r="F19" s="6">
        <v>30000</v>
      </c>
      <c r="G19" s="6">
        <v>60</v>
      </c>
      <c r="H19" s="6">
        <v>500</v>
      </c>
      <c r="I19" s="6">
        <v>30000</v>
      </c>
      <c r="J19" s="6">
        <v>60</v>
      </c>
      <c r="K19" s="6">
        <v>500</v>
      </c>
      <c r="L19" s="6">
        <v>30000</v>
      </c>
    </row>
    <row r="20" spans="1:12" ht="24.95" customHeight="1" x14ac:dyDescent="0.15">
      <c r="A20" s="4" t="s">
        <v>411</v>
      </c>
      <c r="B20" s="4" t="s">
        <v>69</v>
      </c>
      <c r="C20" s="5" t="s">
        <v>559</v>
      </c>
      <c r="D20" s="6">
        <v>7850</v>
      </c>
      <c r="E20" s="6">
        <v>90</v>
      </c>
      <c r="F20" s="6">
        <v>706500</v>
      </c>
      <c r="G20" s="6">
        <v>7850</v>
      </c>
      <c r="H20" s="6">
        <v>90</v>
      </c>
      <c r="I20" s="6">
        <v>706500</v>
      </c>
      <c r="J20" s="6">
        <v>7850</v>
      </c>
      <c r="K20" s="6">
        <v>90</v>
      </c>
      <c r="L20" s="6">
        <v>706500</v>
      </c>
    </row>
    <row r="21" spans="1:12" ht="24.95" customHeight="1" x14ac:dyDescent="0.15">
      <c r="A21" s="27" t="s">
        <v>445</v>
      </c>
      <c r="B21" s="27"/>
      <c r="C21" s="27"/>
      <c r="D21" s="10" t="s">
        <v>59</v>
      </c>
      <c r="E21" s="10" t="s">
        <v>59</v>
      </c>
      <c r="F21" s="10">
        <f>SUM(F18:F20)</f>
        <v>955000</v>
      </c>
      <c r="G21" s="10" t="s">
        <v>59</v>
      </c>
      <c r="H21" s="10" t="s">
        <v>59</v>
      </c>
      <c r="I21" s="10">
        <f>SUM(I18:I20)</f>
        <v>930000</v>
      </c>
      <c r="J21" s="10" t="s">
        <v>59</v>
      </c>
      <c r="K21" s="10" t="s">
        <v>59</v>
      </c>
      <c r="L21" s="10">
        <f>SUM(L18:L20)</f>
        <v>930000</v>
      </c>
    </row>
    <row r="22" spans="1:12" ht="15" customHeight="1" x14ac:dyDescent="0.15"/>
    <row r="23" spans="1:12" ht="24.95" customHeight="1" x14ac:dyDescent="0.15">
      <c r="A23" s="23" t="s">
        <v>560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24.95" customHeight="1" x14ac:dyDescent="0.15"/>
    <row r="25" spans="1:12" ht="50.1" customHeight="1" x14ac:dyDescent="0.15">
      <c r="A25" s="17" t="s">
        <v>303</v>
      </c>
      <c r="B25" s="17" t="s">
        <v>42</v>
      </c>
      <c r="C25" s="17" t="s">
        <v>546</v>
      </c>
      <c r="D25" s="17" t="s">
        <v>547</v>
      </c>
      <c r="E25" s="17"/>
      <c r="F25" s="17"/>
      <c r="G25" s="17" t="s">
        <v>548</v>
      </c>
      <c r="H25" s="17"/>
      <c r="I25" s="17"/>
      <c r="J25" s="17" t="s">
        <v>549</v>
      </c>
      <c r="K25" s="17"/>
      <c r="L25" s="17"/>
    </row>
    <row r="26" spans="1:12" ht="50.1" customHeight="1" x14ac:dyDescent="0.15">
      <c r="A26" s="17"/>
      <c r="B26" s="17"/>
      <c r="C26" s="17"/>
      <c r="D26" s="4" t="s">
        <v>550</v>
      </c>
      <c r="E26" s="4" t="s">
        <v>551</v>
      </c>
      <c r="F26" s="4" t="s">
        <v>552</v>
      </c>
      <c r="G26" s="4" t="s">
        <v>550</v>
      </c>
      <c r="H26" s="4" t="s">
        <v>551</v>
      </c>
      <c r="I26" s="4" t="s">
        <v>553</v>
      </c>
      <c r="J26" s="4" t="s">
        <v>550</v>
      </c>
      <c r="K26" s="4" t="s">
        <v>551</v>
      </c>
      <c r="L26" s="4" t="s">
        <v>554</v>
      </c>
    </row>
    <row r="27" spans="1:12" ht="24.95" customHeight="1" x14ac:dyDescent="0.15">
      <c r="A27" s="4" t="s">
        <v>310</v>
      </c>
      <c r="B27" s="4" t="s">
        <v>410</v>
      </c>
      <c r="C27" s="4" t="s">
        <v>411</v>
      </c>
      <c r="D27" s="4" t="s">
        <v>412</v>
      </c>
      <c r="E27" s="4" t="s">
        <v>413</v>
      </c>
      <c r="F27" s="4" t="s">
        <v>414</v>
      </c>
      <c r="G27" s="4" t="s">
        <v>415</v>
      </c>
      <c r="H27" s="4" t="s">
        <v>416</v>
      </c>
      <c r="I27" s="4" t="s">
        <v>417</v>
      </c>
      <c r="J27" s="4" t="s">
        <v>418</v>
      </c>
      <c r="K27" s="4" t="s">
        <v>455</v>
      </c>
      <c r="L27" s="4" t="s">
        <v>452</v>
      </c>
    </row>
    <row r="28" spans="1:12" ht="24.95" customHeight="1" x14ac:dyDescent="0.15">
      <c r="A28" s="4" t="s">
        <v>310</v>
      </c>
      <c r="B28" s="4" t="s">
        <v>69</v>
      </c>
      <c r="C28" s="5" t="s">
        <v>561</v>
      </c>
      <c r="D28" s="6">
        <v>5272</v>
      </c>
      <c r="E28" s="6">
        <v>1474.0957511300001</v>
      </c>
      <c r="F28" s="6">
        <v>7771432.7999573601</v>
      </c>
      <c r="G28" s="6">
        <v>5316</v>
      </c>
      <c r="H28" s="6">
        <v>1852.8930135400001</v>
      </c>
      <c r="I28" s="6">
        <v>9849979.2599786408</v>
      </c>
      <c r="J28" s="6">
        <v>7070</v>
      </c>
      <c r="K28" s="6">
        <v>1365.79065629</v>
      </c>
      <c r="L28" s="6">
        <v>9656139.9399702996</v>
      </c>
    </row>
    <row r="29" spans="1:12" ht="24.95" customHeight="1" x14ac:dyDescent="0.15">
      <c r="A29" s="4" t="s">
        <v>410</v>
      </c>
      <c r="B29" s="4" t="s">
        <v>69</v>
      </c>
      <c r="C29" s="5" t="s">
        <v>562</v>
      </c>
      <c r="D29" s="6">
        <v>15020</v>
      </c>
      <c r="E29" s="6">
        <v>509.40688149099998</v>
      </c>
      <c r="F29" s="6">
        <v>7651291.3599948203</v>
      </c>
      <c r="G29" s="6">
        <v>15140</v>
      </c>
      <c r="H29" s="6">
        <v>640.53532430600001</v>
      </c>
      <c r="I29" s="6">
        <v>9697704.8099928405</v>
      </c>
      <c r="J29" s="6">
        <v>15260</v>
      </c>
      <c r="K29" s="6">
        <v>622.99227588400004</v>
      </c>
      <c r="L29" s="6">
        <v>9506862.1299898401</v>
      </c>
    </row>
    <row r="30" spans="1:12" ht="24.95" customHeight="1" x14ac:dyDescent="0.15">
      <c r="A30" s="27" t="s">
        <v>445</v>
      </c>
      <c r="B30" s="27"/>
      <c r="C30" s="27"/>
      <c r="D30" s="10" t="s">
        <v>59</v>
      </c>
      <c r="E30" s="10" t="s">
        <v>59</v>
      </c>
      <c r="F30" s="10">
        <f>SUM(F28:F29)</f>
        <v>15422724.15995218</v>
      </c>
      <c r="G30" s="10" t="s">
        <v>59</v>
      </c>
      <c r="H30" s="10" t="s">
        <v>59</v>
      </c>
      <c r="I30" s="10">
        <f>SUM(I28:I29)</f>
        <v>19547684.069971479</v>
      </c>
      <c r="J30" s="10" t="s">
        <v>59</v>
      </c>
      <c r="K30" s="10" t="s">
        <v>59</v>
      </c>
      <c r="L30" s="10">
        <f>SUM(L28:L29)</f>
        <v>19163002.06996014</v>
      </c>
    </row>
    <row r="31" spans="1:12" ht="15" customHeight="1" x14ac:dyDescent="0.15"/>
    <row r="32" spans="1:12" ht="24.95" customHeight="1" x14ac:dyDescent="0.15">
      <c r="A32" s="23" t="s">
        <v>563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3" ht="24.95" customHeight="1" x14ac:dyDescent="0.15"/>
    <row r="34" spans="1:13" ht="50.1" customHeight="1" x14ac:dyDescent="0.15">
      <c r="A34" s="17" t="s">
        <v>303</v>
      </c>
      <c r="B34" s="17" t="s">
        <v>42</v>
      </c>
      <c r="C34" s="17" t="s">
        <v>546</v>
      </c>
      <c r="D34" s="17" t="s">
        <v>547</v>
      </c>
      <c r="E34" s="17"/>
      <c r="F34" s="17"/>
      <c r="G34" s="17" t="s">
        <v>548</v>
      </c>
      <c r="H34" s="17"/>
      <c r="I34" s="17"/>
      <c r="J34" s="17" t="s">
        <v>549</v>
      </c>
      <c r="K34" s="17"/>
      <c r="L34" s="17"/>
    </row>
    <row r="35" spans="1:13" ht="50.1" customHeight="1" x14ac:dyDescent="0.15">
      <c r="A35" s="17"/>
      <c r="B35" s="17"/>
      <c r="C35" s="17"/>
      <c r="D35" s="4" t="s">
        <v>550</v>
      </c>
      <c r="E35" s="4" t="s">
        <v>551</v>
      </c>
      <c r="F35" s="4" t="s">
        <v>552</v>
      </c>
      <c r="G35" s="4" t="s">
        <v>550</v>
      </c>
      <c r="H35" s="4" t="s">
        <v>551</v>
      </c>
      <c r="I35" s="4" t="s">
        <v>553</v>
      </c>
      <c r="J35" s="4" t="s">
        <v>550</v>
      </c>
      <c r="K35" s="4" t="s">
        <v>551</v>
      </c>
      <c r="L35" s="4" t="s">
        <v>554</v>
      </c>
    </row>
    <row r="36" spans="1:13" ht="24.95" customHeight="1" x14ac:dyDescent="0.15">
      <c r="A36" s="4" t="s">
        <v>310</v>
      </c>
      <c r="B36" s="4" t="s">
        <v>410</v>
      </c>
      <c r="C36" s="4" t="s">
        <v>411</v>
      </c>
      <c r="D36" s="4" t="s">
        <v>412</v>
      </c>
      <c r="E36" s="4" t="s">
        <v>413</v>
      </c>
      <c r="F36" s="4" t="s">
        <v>414</v>
      </c>
      <c r="G36" s="4" t="s">
        <v>415</v>
      </c>
      <c r="H36" s="4" t="s">
        <v>416</v>
      </c>
      <c r="I36" s="4" t="s">
        <v>417</v>
      </c>
      <c r="J36" s="4" t="s">
        <v>418</v>
      </c>
      <c r="K36" s="4" t="s">
        <v>455</v>
      </c>
      <c r="L36" s="4" t="s">
        <v>452</v>
      </c>
    </row>
    <row r="37" spans="1:13" x14ac:dyDescent="0.15">
      <c r="A37" s="4" t="s">
        <v>59</v>
      </c>
      <c r="B37" s="4" t="s">
        <v>59</v>
      </c>
      <c r="C37" s="4" t="s">
        <v>59</v>
      </c>
      <c r="D37" s="4" t="s">
        <v>59</v>
      </c>
      <c r="E37" s="4" t="s">
        <v>59</v>
      </c>
      <c r="F37" s="4" t="s">
        <v>59</v>
      </c>
      <c r="G37" s="4" t="s">
        <v>59</v>
      </c>
      <c r="H37" s="4" t="s">
        <v>59</v>
      </c>
      <c r="I37" s="4" t="s">
        <v>59</v>
      </c>
      <c r="J37" s="4" t="s">
        <v>59</v>
      </c>
      <c r="K37" s="4" t="s">
        <v>59</v>
      </c>
      <c r="L37" s="4" t="s">
        <v>59</v>
      </c>
    </row>
    <row r="38" spans="1:13" ht="15" customHeight="1" x14ac:dyDescent="0.15"/>
    <row r="39" spans="1:13" ht="24.95" customHeight="1" x14ac:dyDescent="0.15">
      <c r="A39" s="23" t="s">
        <v>564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5" customHeight="1" x14ac:dyDescent="0.15"/>
    <row r="41" spans="1:13" ht="24.95" customHeight="1" x14ac:dyDescent="0.15">
      <c r="A41" s="23" t="s">
        <v>565</v>
      </c>
      <c r="B41" s="23"/>
      <c r="C41" s="23"/>
      <c r="D41" s="23"/>
      <c r="E41" s="23"/>
      <c r="F41" s="23"/>
    </row>
    <row r="42" spans="1:13" ht="24.95" customHeight="1" x14ac:dyDescent="0.15"/>
    <row r="43" spans="1:13" ht="50.1" customHeight="1" x14ac:dyDescent="0.15">
      <c r="A43" s="17" t="s">
        <v>303</v>
      </c>
      <c r="B43" s="17" t="s">
        <v>42</v>
      </c>
      <c r="C43" s="17" t="s">
        <v>546</v>
      </c>
      <c r="D43" s="4" t="s">
        <v>547</v>
      </c>
      <c r="E43" s="4" t="s">
        <v>548</v>
      </c>
      <c r="F43" s="4" t="s">
        <v>549</v>
      </c>
    </row>
    <row r="44" spans="1:13" ht="50.1" customHeight="1" x14ac:dyDescent="0.15">
      <c r="A44" s="17"/>
      <c r="B44" s="17"/>
      <c r="C44" s="17"/>
      <c r="D44" s="4" t="s">
        <v>566</v>
      </c>
      <c r="E44" s="4" t="s">
        <v>566</v>
      </c>
      <c r="F44" s="4" t="s">
        <v>566</v>
      </c>
    </row>
    <row r="45" spans="1:13" ht="24.95" customHeight="1" x14ac:dyDescent="0.15">
      <c r="A45" s="4" t="s">
        <v>310</v>
      </c>
      <c r="B45" s="4" t="s">
        <v>410</v>
      </c>
      <c r="C45" s="4" t="s">
        <v>411</v>
      </c>
      <c r="D45" s="4" t="s">
        <v>412</v>
      </c>
      <c r="E45" s="4" t="s">
        <v>413</v>
      </c>
      <c r="F45" s="4" t="s">
        <v>414</v>
      </c>
    </row>
    <row r="46" spans="1:13" x14ac:dyDescent="0.15">
      <c r="A46" s="4" t="s">
        <v>59</v>
      </c>
      <c r="B46" s="4" t="s">
        <v>59</v>
      </c>
      <c r="C46" s="4" t="s">
        <v>59</v>
      </c>
      <c r="D46" s="4" t="s">
        <v>59</v>
      </c>
      <c r="E46" s="4" t="s">
        <v>59</v>
      </c>
      <c r="F46" s="4" t="s">
        <v>59</v>
      </c>
    </row>
    <row r="47" spans="1:13" ht="15" customHeight="1" x14ac:dyDescent="0.15"/>
    <row r="48" spans="1:13" ht="24.95" customHeight="1" x14ac:dyDescent="0.15">
      <c r="A48" s="23" t="s">
        <v>567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ht="15" customHeight="1" x14ac:dyDescent="0.15"/>
    <row r="50" spans="1:13" ht="24.95" customHeight="1" x14ac:dyDescent="0.15">
      <c r="A50" s="23" t="s">
        <v>568</v>
      </c>
      <c r="B50" s="23"/>
      <c r="C50" s="23"/>
      <c r="D50" s="23"/>
      <c r="E50" s="23"/>
      <c r="F50" s="23"/>
    </row>
    <row r="51" spans="1:13" ht="24.95" customHeight="1" x14ac:dyDescent="0.15"/>
    <row r="52" spans="1:13" ht="50.1" customHeight="1" x14ac:dyDescent="0.15">
      <c r="A52" s="17" t="s">
        <v>303</v>
      </c>
      <c r="B52" s="17" t="s">
        <v>42</v>
      </c>
      <c r="C52" s="17" t="s">
        <v>546</v>
      </c>
      <c r="D52" s="4" t="s">
        <v>547</v>
      </c>
      <c r="E52" s="4" t="s">
        <v>548</v>
      </c>
      <c r="F52" s="4" t="s">
        <v>549</v>
      </c>
    </row>
    <row r="53" spans="1:13" ht="50.1" customHeight="1" x14ac:dyDescent="0.15">
      <c r="A53" s="17"/>
      <c r="B53" s="17"/>
      <c r="C53" s="17"/>
      <c r="D53" s="4" t="s">
        <v>566</v>
      </c>
      <c r="E53" s="4" t="s">
        <v>566</v>
      </c>
      <c r="F53" s="4" t="s">
        <v>566</v>
      </c>
    </row>
    <row r="54" spans="1:13" ht="24.95" customHeight="1" x14ac:dyDescent="0.15">
      <c r="A54" s="4" t="s">
        <v>310</v>
      </c>
      <c r="B54" s="4" t="s">
        <v>410</v>
      </c>
      <c r="C54" s="4" t="s">
        <v>411</v>
      </c>
      <c r="D54" s="4" t="s">
        <v>412</v>
      </c>
      <c r="E54" s="4" t="s">
        <v>413</v>
      </c>
      <c r="F54" s="4" t="s">
        <v>414</v>
      </c>
    </row>
    <row r="55" spans="1:13" x14ac:dyDescent="0.15">
      <c r="A55" s="4" t="s">
        <v>59</v>
      </c>
      <c r="B55" s="4" t="s">
        <v>59</v>
      </c>
      <c r="C55" s="4" t="s">
        <v>59</v>
      </c>
      <c r="D55" s="4" t="s">
        <v>59</v>
      </c>
      <c r="E55" s="4" t="s">
        <v>59</v>
      </c>
      <c r="F55" s="4" t="s">
        <v>59</v>
      </c>
    </row>
    <row r="56" spans="1:13" ht="15" customHeight="1" x14ac:dyDescent="0.15"/>
    <row r="57" spans="1:13" ht="24.95" customHeight="1" x14ac:dyDescent="0.15">
      <c r="A57" s="23" t="s">
        <v>569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ht="15" customHeight="1" x14ac:dyDescent="0.15"/>
    <row r="59" spans="1:13" ht="24.95" customHeight="1" x14ac:dyDescent="0.15">
      <c r="A59" s="23" t="s">
        <v>570</v>
      </c>
      <c r="B59" s="23"/>
      <c r="C59" s="23"/>
      <c r="D59" s="23"/>
      <c r="E59" s="23"/>
      <c r="F59" s="23"/>
    </row>
    <row r="60" spans="1:13" ht="24.95" customHeight="1" x14ac:dyDescent="0.15"/>
    <row r="61" spans="1:13" ht="50.1" customHeight="1" x14ac:dyDescent="0.15">
      <c r="A61" s="17" t="s">
        <v>303</v>
      </c>
      <c r="B61" s="17" t="s">
        <v>42</v>
      </c>
      <c r="C61" s="17" t="s">
        <v>546</v>
      </c>
      <c r="D61" s="4" t="s">
        <v>547</v>
      </c>
      <c r="E61" s="4" t="s">
        <v>548</v>
      </c>
      <c r="F61" s="4" t="s">
        <v>549</v>
      </c>
    </row>
    <row r="62" spans="1:13" ht="50.1" customHeight="1" x14ac:dyDescent="0.15">
      <c r="A62" s="17"/>
      <c r="B62" s="17"/>
      <c r="C62" s="17"/>
      <c r="D62" s="4" t="s">
        <v>566</v>
      </c>
      <c r="E62" s="4" t="s">
        <v>566</v>
      </c>
      <c r="F62" s="4" t="s">
        <v>566</v>
      </c>
    </row>
    <row r="63" spans="1:13" ht="24.95" customHeight="1" x14ac:dyDescent="0.15">
      <c r="A63" s="4" t="s">
        <v>310</v>
      </c>
      <c r="B63" s="4" t="s">
        <v>410</v>
      </c>
      <c r="C63" s="4" t="s">
        <v>411</v>
      </c>
      <c r="D63" s="4" t="s">
        <v>412</v>
      </c>
      <c r="E63" s="4" t="s">
        <v>413</v>
      </c>
      <c r="F63" s="4" t="s">
        <v>414</v>
      </c>
    </row>
    <row r="64" spans="1:13" x14ac:dyDescent="0.15">
      <c r="A64" s="4" t="s">
        <v>59</v>
      </c>
      <c r="B64" s="4" t="s">
        <v>59</v>
      </c>
      <c r="C64" s="4" t="s">
        <v>59</v>
      </c>
      <c r="D64" s="4" t="s">
        <v>59</v>
      </c>
      <c r="E64" s="4" t="s">
        <v>59</v>
      </c>
      <c r="F64" s="4" t="s">
        <v>59</v>
      </c>
    </row>
    <row r="65" spans="1:12" ht="15" customHeight="1" x14ac:dyDescent="0.15"/>
    <row r="66" spans="1:12" ht="24.95" customHeight="1" x14ac:dyDescent="0.15">
      <c r="A66" s="23" t="s">
        <v>571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4.95" customHeight="1" x14ac:dyDescent="0.15"/>
    <row r="68" spans="1:12" ht="50.1" customHeight="1" x14ac:dyDescent="0.15">
      <c r="A68" s="17" t="s">
        <v>303</v>
      </c>
      <c r="B68" s="17" t="s">
        <v>42</v>
      </c>
      <c r="C68" s="17" t="s">
        <v>546</v>
      </c>
      <c r="D68" s="17" t="s">
        <v>547</v>
      </c>
      <c r="E68" s="17"/>
      <c r="F68" s="17"/>
      <c r="G68" s="17" t="s">
        <v>548</v>
      </c>
      <c r="H68" s="17"/>
      <c r="I68" s="17"/>
      <c r="J68" s="17" t="s">
        <v>549</v>
      </c>
      <c r="K68" s="17"/>
      <c r="L68" s="17"/>
    </row>
    <row r="69" spans="1:12" ht="50.1" customHeight="1" x14ac:dyDescent="0.15">
      <c r="A69" s="17"/>
      <c r="B69" s="17"/>
      <c r="C69" s="17"/>
      <c r="D69" s="4" t="s">
        <v>572</v>
      </c>
      <c r="E69" s="4" t="s">
        <v>573</v>
      </c>
      <c r="F69" s="4" t="s">
        <v>574</v>
      </c>
      <c r="G69" s="4" t="s">
        <v>572</v>
      </c>
      <c r="H69" s="4" t="s">
        <v>573</v>
      </c>
      <c r="I69" s="4" t="s">
        <v>575</v>
      </c>
      <c r="J69" s="4" t="s">
        <v>572</v>
      </c>
      <c r="K69" s="4" t="s">
        <v>573</v>
      </c>
      <c r="L69" s="4" t="s">
        <v>576</v>
      </c>
    </row>
    <row r="70" spans="1:12" ht="24.95" customHeight="1" x14ac:dyDescent="0.15">
      <c r="A70" s="4" t="s">
        <v>310</v>
      </c>
      <c r="B70" s="4" t="s">
        <v>410</v>
      </c>
      <c r="C70" s="4" t="s">
        <v>411</v>
      </c>
      <c r="D70" s="4" t="s">
        <v>412</v>
      </c>
      <c r="E70" s="4" t="s">
        <v>413</v>
      </c>
      <c r="F70" s="4" t="s">
        <v>414</v>
      </c>
      <c r="G70" s="4" t="s">
        <v>415</v>
      </c>
      <c r="H70" s="4" t="s">
        <v>416</v>
      </c>
      <c r="I70" s="4" t="s">
        <v>417</v>
      </c>
      <c r="J70" s="4" t="s">
        <v>418</v>
      </c>
      <c r="K70" s="4" t="s">
        <v>455</v>
      </c>
      <c r="L70" s="4" t="s">
        <v>452</v>
      </c>
    </row>
    <row r="71" spans="1:12" x14ac:dyDescent="0.15">
      <c r="A71" s="4" t="s">
        <v>59</v>
      </c>
      <c r="B71" s="4" t="s">
        <v>59</v>
      </c>
      <c r="C71" s="4" t="s">
        <v>59</v>
      </c>
      <c r="D71" s="4" t="s">
        <v>59</v>
      </c>
      <c r="E71" s="4" t="s">
        <v>59</v>
      </c>
      <c r="F71" s="4" t="s">
        <v>59</v>
      </c>
      <c r="G71" s="4" t="s">
        <v>59</v>
      </c>
      <c r="H71" s="4" t="s">
        <v>59</v>
      </c>
      <c r="I71" s="4" t="s">
        <v>59</v>
      </c>
      <c r="J71" s="4" t="s">
        <v>59</v>
      </c>
      <c r="K71" s="4" t="s">
        <v>59</v>
      </c>
      <c r="L71" s="4" t="s">
        <v>59</v>
      </c>
    </row>
  </sheetData>
  <sheetProtection password="D612" sheet="1" objects="1" scenarios="1"/>
  <mergeCells count="54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1:C21"/>
    <mergeCell ref="A23:L23"/>
    <mergeCell ref="A25:A26"/>
    <mergeCell ref="B25:B26"/>
    <mergeCell ref="C25:C26"/>
    <mergeCell ref="D25:F25"/>
    <mergeCell ref="G25:I25"/>
    <mergeCell ref="J25:L25"/>
    <mergeCell ref="A30:C30"/>
    <mergeCell ref="A32:L32"/>
    <mergeCell ref="A34:A35"/>
    <mergeCell ref="B34:B35"/>
    <mergeCell ref="C34:C35"/>
    <mergeCell ref="D34:F34"/>
    <mergeCell ref="G34:I34"/>
    <mergeCell ref="J34:L34"/>
    <mergeCell ref="A39:M39"/>
    <mergeCell ref="A41:F41"/>
    <mergeCell ref="A43:A44"/>
    <mergeCell ref="B43:B44"/>
    <mergeCell ref="C43:C44"/>
    <mergeCell ref="A48:M48"/>
    <mergeCell ref="A50:F50"/>
    <mergeCell ref="A52:A53"/>
    <mergeCell ref="B52:B53"/>
    <mergeCell ref="C52:C53"/>
    <mergeCell ref="A57:M57"/>
    <mergeCell ref="A59:F59"/>
    <mergeCell ref="A61:A62"/>
    <mergeCell ref="B61:B62"/>
    <mergeCell ref="C61:C62"/>
    <mergeCell ref="A66:L66"/>
    <mergeCell ref="A68:A69"/>
    <mergeCell ref="B68:B69"/>
    <mergeCell ref="C68:C69"/>
    <mergeCell ref="D68:F68"/>
    <mergeCell ref="G68:I68"/>
    <mergeCell ref="J68:L6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6" t="s">
        <v>577</v>
      </c>
      <c r="B1" s="26"/>
      <c r="C1" s="26"/>
      <c r="D1" s="26"/>
      <c r="E1" s="26"/>
      <c r="F1" s="26"/>
      <c r="G1" s="26"/>
      <c r="H1" s="26"/>
      <c r="I1" s="26"/>
    </row>
    <row r="2" spans="1:9" ht="24.95" customHeight="1" x14ac:dyDescent="0.15">
      <c r="A2" s="20" t="s">
        <v>578</v>
      </c>
      <c r="B2" s="20"/>
      <c r="C2" s="20"/>
      <c r="D2" s="20"/>
      <c r="E2" s="20"/>
      <c r="F2" s="20"/>
      <c r="G2" s="20"/>
      <c r="H2" s="20"/>
      <c r="I2" s="20"/>
    </row>
    <row r="3" spans="1:9" ht="20.100000000000001" customHeight="1" x14ac:dyDescent="0.15"/>
    <row r="4" spans="1:9" ht="20.100000000000001" customHeight="1" x14ac:dyDescent="0.15">
      <c r="A4" s="31" t="s">
        <v>579</v>
      </c>
      <c r="B4" s="31"/>
      <c r="C4" s="31"/>
      <c r="D4" s="31" t="s">
        <v>580</v>
      </c>
      <c r="E4" s="31"/>
      <c r="F4" s="31"/>
      <c r="G4" s="31"/>
      <c r="H4" s="31"/>
      <c r="I4" s="31"/>
    </row>
    <row r="5" spans="1:9" ht="20.100000000000001" customHeight="1" x14ac:dyDescent="0.15">
      <c r="A5" s="17" t="s">
        <v>581</v>
      </c>
      <c r="B5" s="17" t="s">
        <v>582</v>
      </c>
      <c r="C5" s="17" t="s">
        <v>583</v>
      </c>
      <c r="D5" s="17" t="s">
        <v>584</v>
      </c>
      <c r="E5" s="17" t="s">
        <v>585</v>
      </c>
      <c r="F5" s="17" t="s">
        <v>586</v>
      </c>
      <c r="G5" s="17"/>
      <c r="H5" s="17"/>
      <c r="I5" s="17"/>
    </row>
    <row r="6" spans="1:9" ht="20.100000000000001" customHeight="1" x14ac:dyDescent="0.15">
      <c r="A6" s="17"/>
      <c r="B6" s="17"/>
      <c r="C6" s="17"/>
      <c r="D6" s="17"/>
      <c r="E6" s="17"/>
      <c r="F6" s="4" t="s">
        <v>587</v>
      </c>
      <c r="G6" s="4" t="s">
        <v>588</v>
      </c>
      <c r="H6" s="4" t="s">
        <v>589</v>
      </c>
      <c r="I6" s="4" t="s">
        <v>590</v>
      </c>
    </row>
    <row r="7" spans="1:9" ht="60" customHeight="1" x14ac:dyDescent="0.15">
      <c r="A7" s="4" t="s">
        <v>131</v>
      </c>
      <c r="B7" s="4" t="s">
        <v>412</v>
      </c>
      <c r="C7" s="5" t="s">
        <v>591</v>
      </c>
      <c r="D7" s="5" t="s">
        <v>592</v>
      </c>
      <c r="E7" s="4" t="s">
        <v>593</v>
      </c>
      <c r="F7" s="6">
        <v>0</v>
      </c>
      <c r="G7" s="6">
        <v>3354.53</v>
      </c>
      <c r="H7" s="6">
        <v>3354.53</v>
      </c>
      <c r="I7" s="5" t="s">
        <v>594</v>
      </c>
    </row>
    <row r="8" spans="1:9" ht="30" customHeight="1" x14ac:dyDescent="0.15">
      <c r="A8" s="4" t="s">
        <v>131</v>
      </c>
      <c r="B8" s="4" t="s">
        <v>412</v>
      </c>
      <c r="C8" s="5" t="s">
        <v>595</v>
      </c>
      <c r="D8" s="5" t="s">
        <v>592</v>
      </c>
      <c r="E8" s="4" t="s">
        <v>593</v>
      </c>
      <c r="F8" s="6">
        <v>0</v>
      </c>
      <c r="G8" s="6">
        <v>3407.2</v>
      </c>
      <c r="H8" s="6">
        <v>3407.2</v>
      </c>
      <c r="I8" s="5" t="s">
        <v>594</v>
      </c>
    </row>
    <row r="9" spans="1:9" ht="30" customHeight="1" x14ac:dyDescent="0.15">
      <c r="A9" s="4" t="s">
        <v>152</v>
      </c>
      <c r="B9" s="4" t="s">
        <v>412</v>
      </c>
      <c r="C9" s="5" t="s">
        <v>595</v>
      </c>
      <c r="D9" s="5" t="s">
        <v>596</v>
      </c>
      <c r="E9" s="4" t="s">
        <v>593</v>
      </c>
      <c r="F9" s="6">
        <v>0</v>
      </c>
      <c r="G9" s="6">
        <v>5812.08</v>
      </c>
      <c r="H9" s="6">
        <v>5812.08</v>
      </c>
      <c r="I9" s="5" t="s">
        <v>594</v>
      </c>
    </row>
    <row r="10" spans="1:9" ht="60" customHeight="1" x14ac:dyDescent="0.15">
      <c r="A10" s="4" t="s">
        <v>152</v>
      </c>
      <c r="B10" s="4" t="s">
        <v>412</v>
      </c>
      <c r="C10" s="5" t="s">
        <v>591</v>
      </c>
      <c r="D10" s="5" t="s">
        <v>596</v>
      </c>
      <c r="E10" s="4" t="s">
        <v>593</v>
      </c>
      <c r="F10" s="6">
        <v>0</v>
      </c>
      <c r="G10" s="6">
        <v>5722.23</v>
      </c>
      <c r="H10" s="6">
        <v>5722.23</v>
      </c>
      <c r="I10" s="5" t="s">
        <v>594</v>
      </c>
    </row>
    <row r="11" spans="1:9" ht="60" customHeight="1" x14ac:dyDescent="0.15">
      <c r="A11" s="4" t="s">
        <v>220</v>
      </c>
      <c r="B11" s="4" t="s">
        <v>412</v>
      </c>
      <c r="C11" s="5" t="s">
        <v>591</v>
      </c>
      <c r="D11" s="5" t="s">
        <v>597</v>
      </c>
      <c r="E11" s="4" t="s">
        <v>593</v>
      </c>
      <c r="F11" s="6">
        <v>0</v>
      </c>
      <c r="G11" s="6">
        <v>9753.43</v>
      </c>
      <c r="H11" s="6">
        <v>9753.43</v>
      </c>
      <c r="I11" s="5" t="s">
        <v>594</v>
      </c>
    </row>
    <row r="12" spans="1:9" ht="30" customHeight="1" x14ac:dyDescent="0.15">
      <c r="A12" s="4" t="s">
        <v>220</v>
      </c>
      <c r="B12" s="4" t="s">
        <v>412</v>
      </c>
      <c r="C12" s="5" t="s">
        <v>595</v>
      </c>
      <c r="D12" s="5" t="s">
        <v>597</v>
      </c>
      <c r="E12" s="4" t="s">
        <v>593</v>
      </c>
      <c r="F12" s="6">
        <v>0</v>
      </c>
      <c r="G12" s="6">
        <v>9906.57</v>
      </c>
      <c r="H12" s="6">
        <v>9906.57</v>
      </c>
      <c r="I12" s="5" t="s">
        <v>594</v>
      </c>
    </row>
    <row r="13" spans="1:9" ht="60" customHeight="1" x14ac:dyDescent="0.15">
      <c r="A13" s="4" t="s">
        <v>225</v>
      </c>
      <c r="B13" s="4" t="s">
        <v>310</v>
      </c>
      <c r="C13" s="5" t="s">
        <v>591</v>
      </c>
      <c r="D13" s="5" t="s">
        <v>598</v>
      </c>
      <c r="E13" s="4" t="s">
        <v>593</v>
      </c>
      <c r="F13" s="6">
        <v>0</v>
      </c>
      <c r="G13" s="6">
        <v>35153.96</v>
      </c>
      <c r="H13" s="6">
        <v>35153.96</v>
      </c>
      <c r="I13" s="5" t="s">
        <v>594</v>
      </c>
    </row>
    <row r="14" spans="1:9" ht="30" customHeight="1" x14ac:dyDescent="0.15">
      <c r="A14" s="4" t="s">
        <v>225</v>
      </c>
      <c r="B14" s="4" t="s">
        <v>310</v>
      </c>
      <c r="C14" s="5" t="s">
        <v>595</v>
      </c>
      <c r="D14" s="5" t="s">
        <v>598</v>
      </c>
      <c r="E14" s="4" t="s">
        <v>593</v>
      </c>
      <c r="F14" s="6">
        <v>0</v>
      </c>
      <c r="G14" s="6">
        <v>35705.949999999997</v>
      </c>
      <c r="H14" s="6">
        <v>35705.949999999997</v>
      </c>
      <c r="I14" s="5" t="s">
        <v>594</v>
      </c>
    </row>
    <row r="15" spans="1:9" ht="30" customHeight="1" x14ac:dyDescent="0.15">
      <c r="A15" s="4" t="s">
        <v>210</v>
      </c>
      <c r="B15" s="4" t="s">
        <v>418</v>
      </c>
      <c r="C15" s="5" t="s">
        <v>595</v>
      </c>
      <c r="D15" s="5" t="s">
        <v>599</v>
      </c>
      <c r="E15" s="4" t="s">
        <v>593</v>
      </c>
      <c r="F15" s="6">
        <v>0</v>
      </c>
      <c r="G15" s="6">
        <v>1803.94</v>
      </c>
      <c r="H15" s="6">
        <v>1803.94</v>
      </c>
      <c r="I15" s="5" t="s">
        <v>594</v>
      </c>
    </row>
    <row r="16" spans="1:9" ht="60" customHeight="1" x14ac:dyDescent="0.15">
      <c r="A16" s="4" t="s">
        <v>210</v>
      </c>
      <c r="B16" s="4" t="s">
        <v>418</v>
      </c>
      <c r="C16" s="5" t="s">
        <v>591</v>
      </c>
      <c r="D16" s="5" t="s">
        <v>599</v>
      </c>
      <c r="E16" s="4" t="s">
        <v>593</v>
      </c>
      <c r="F16" s="6">
        <v>0</v>
      </c>
      <c r="G16" s="6">
        <v>1776.06</v>
      </c>
      <c r="H16" s="6">
        <v>1776.06</v>
      </c>
      <c r="I16" s="5" t="s">
        <v>594</v>
      </c>
    </row>
    <row r="17" spans="1:9" ht="60" customHeight="1" x14ac:dyDescent="0.15">
      <c r="A17" s="4" t="s">
        <v>210</v>
      </c>
      <c r="B17" s="4" t="s">
        <v>414</v>
      </c>
      <c r="C17" s="5" t="s">
        <v>591</v>
      </c>
      <c r="D17" s="5" t="s">
        <v>600</v>
      </c>
      <c r="E17" s="4" t="s">
        <v>593</v>
      </c>
      <c r="F17" s="6">
        <v>0</v>
      </c>
      <c r="G17" s="6">
        <v>708.14</v>
      </c>
      <c r="H17" s="6">
        <v>708.14</v>
      </c>
      <c r="I17" s="5" t="s">
        <v>594</v>
      </c>
    </row>
    <row r="18" spans="1:9" ht="30" customHeight="1" x14ac:dyDescent="0.15">
      <c r="A18" s="4" t="s">
        <v>210</v>
      </c>
      <c r="B18" s="4" t="s">
        <v>414</v>
      </c>
      <c r="C18" s="5" t="s">
        <v>595</v>
      </c>
      <c r="D18" s="5" t="s">
        <v>600</v>
      </c>
      <c r="E18" s="4" t="s">
        <v>593</v>
      </c>
      <c r="F18" s="6">
        <v>0</v>
      </c>
      <c r="G18" s="6">
        <v>719.26</v>
      </c>
      <c r="H18" s="6">
        <v>719.26</v>
      </c>
      <c r="I18" s="5" t="s">
        <v>594</v>
      </c>
    </row>
    <row r="19" spans="1:9" ht="30" customHeight="1" x14ac:dyDescent="0.15">
      <c r="A19" s="4" t="s">
        <v>213</v>
      </c>
      <c r="B19" s="4" t="s">
        <v>418</v>
      </c>
      <c r="C19" s="5" t="s">
        <v>595</v>
      </c>
      <c r="D19" s="5" t="s">
        <v>601</v>
      </c>
      <c r="E19" s="4" t="s">
        <v>593</v>
      </c>
      <c r="F19" s="6">
        <v>0</v>
      </c>
      <c r="G19" s="6">
        <v>12682.86</v>
      </c>
      <c r="H19" s="6">
        <v>12682.86</v>
      </c>
      <c r="I19" s="5" t="s">
        <v>594</v>
      </c>
    </row>
    <row r="20" spans="1:9" ht="60" customHeight="1" x14ac:dyDescent="0.15">
      <c r="A20" s="4" t="s">
        <v>213</v>
      </c>
      <c r="B20" s="4" t="s">
        <v>418</v>
      </c>
      <c r="C20" s="5" t="s">
        <v>591</v>
      </c>
      <c r="D20" s="5" t="s">
        <v>601</v>
      </c>
      <c r="E20" s="4" t="s">
        <v>593</v>
      </c>
      <c r="F20" s="6">
        <v>0</v>
      </c>
      <c r="G20" s="6">
        <v>12486.8</v>
      </c>
      <c r="H20" s="6">
        <v>12486.8</v>
      </c>
      <c r="I20" s="5" t="s">
        <v>594</v>
      </c>
    </row>
    <row r="21" spans="1:9" ht="20.100000000000001" customHeight="1" x14ac:dyDescent="0.15"/>
    <row r="22" spans="1:9" ht="20.100000000000001" customHeight="1" x14ac:dyDescent="0.15">
      <c r="A22" s="31" t="s">
        <v>579</v>
      </c>
      <c r="B22" s="31"/>
      <c r="C22" s="31"/>
      <c r="D22" s="31" t="s">
        <v>602</v>
      </c>
      <c r="E22" s="31"/>
      <c r="F22" s="31"/>
      <c r="G22" s="31"/>
      <c r="H22" s="31"/>
      <c r="I22" s="31"/>
    </row>
    <row r="23" spans="1:9" ht="20.100000000000001" customHeight="1" x14ac:dyDescent="0.15">
      <c r="A23" s="17" t="s">
        <v>581</v>
      </c>
      <c r="B23" s="17" t="s">
        <v>582</v>
      </c>
      <c r="C23" s="17" t="s">
        <v>583</v>
      </c>
      <c r="D23" s="17" t="s">
        <v>584</v>
      </c>
      <c r="E23" s="17" t="s">
        <v>585</v>
      </c>
      <c r="F23" s="17" t="s">
        <v>586</v>
      </c>
      <c r="G23" s="17"/>
      <c r="H23" s="17"/>
      <c r="I23" s="17"/>
    </row>
    <row r="24" spans="1:9" ht="20.100000000000001" customHeight="1" x14ac:dyDescent="0.15">
      <c r="A24" s="17"/>
      <c r="B24" s="17"/>
      <c r="C24" s="17"/>
      <c r="D24" s="17"/>
      <c r="E24" s="17"/>
      <c r="F24" s="4" t="s">
        <v>587</v>
      </c>
      <c r="G24" s="4" t="s">
        <v>588</v>
      </c>
      <c r="H24" s="4" t="s">
        <v>589</v>
      </c>
      <c r="I24" s="4" t="s">
        <v>590</v>
      </c>
    </row>
    <row r="25" spans="1:9" ht="20.100000000000001" customHeight="1" x14ac:dyDescent="0.15">
      <c r="A25" s="17" t="s">
        <v>603</v>
      </c>
      <c r="B25" s="17"/>
      <c r="C25" s="17"/>
      <c r="D25" s="17"/>
      <c r="E25" s="17"/>
      <c r="F25" s="17"/>
      <c r="G25" s="17"/>
      <c r="H25" s="17"/>
      <c r="I25" s="17"/>
    </row>
    <row r="26" spans="1:9" ht="20.100000000000001" customHeight="1" x14ac:dyDescent="0.15"/>
    <row r="27" spans="1:9" ht="20.100000000000001" customHeight="1" x14ac:dyDescent="0.15">
      <c r="A27" s="31" t="s">
        <v>579</v>
      </c>
      <c r="B27" s="31"/>
      <c r="C27" s="31"/>
      <c r="D27" s="31" t="s">
        <v>604</v>
      </c>
      <c r="E27" s="31"/>
      <c r="F27" s="31"/>
      <c r="G27" s="31"/>
      <c r="H27" s="31"/>
      <c r="I27" s="31"/>
    </row>
    <row r="28" spans="1:9" ht="20.100000000000001" customHeight="1" x14ac:dyDescent="0.15">
      <c r="A28" s="17" t="s">
        <v>581</v>
      </c>
      <c r="B28" s="17" t="s">
        <v>582</v>
      </c>
      <c r="C28" s="17" t="s">
        <v>583</v>
      </c>
      <c r="D28" s="17" t="s">
        <v>584</v>
      </c>
      <c r="E28" s="17" t="s">
        <v>585</v>
      </c>
      <c r="F28" s="17" t="s">
        <v>586</v>
      </c>
      <c r="G28" s="17"/>
      <c r="H28" s="17"/>
      <c r="I28" s="17"/>
    </row>
    <row r="29" spans="1:9" ht="20.100000000000001" customHeight="1" x14ac:dyDescent="0.15">
      <c r="A29" s="17"/>
      <c r="B29" s="17"/>
      <c r="C29" s="17"/>
      <c r="D29" s="17"/>
      <c r="E29" s="17"/>
      <c r="F29" s="4" t="s">
        <v>587</v>
      </c>
      <c r="G29" s="4" t="s">
        <v>588</v>
      </c>
      <c r="H29" s="4" t="s">
        <v>589</v>
      </c>
      <c r="I29" s="4" t="s">
        <v>590</v>
      </c>
    </row>
    <row r="30" spans="1:9" ht="30" customHeight="1" x14ac:dyDescent="0.15">
      <c r="A30" s="4" t="s">
        <v>131</v>
      </c>
      <c r="B30" s="4" t="s">
        <v>310</v>
      </c>
      <c r="C30" s="5" t="s">
        <v>605</v>
      </c>
      <c r="D30" s="5" t="s">
        <v>606</v>
      </c>
      <c r="E30" s="4" t="s">
        <v>607</v>
      </c>
      <c r="F30" s="6">
        <v>249806</v>
      </c>
      <c r="G30" s="6">
        <v>259214.6</v>
      </c>
      <c r="H30" s="6">
        <v>9408.6</v>
      </c>
      <c r="I30" s="5" t="s">
        <v>594</v>
      </c>
    </row>
    <row r="31" spans="1:9" ht="15" customHeight="1" x14ac:dyDescent="0.15">
      <c r="A31" s="4" t="s">
        <v>131</v>
      </c>
      <c r="B31" s="4" t="s">
        <v>410</v>
      </c>
      <c r="C31" s="5" t="s">
        <v>605</v>
      </c>
      <c r="D31" s="5" t="s">
        <v>608</v>
      </c>
      <c r="E31" s="4" t="s">
        <v>607</v>
      </c>
      <c r="F31" s="6">
        <v>190321</v>
      </c>
      <c r="G31" s="6">
        <v>197425.46</v>
      </c>
      <c r="H31" s="6">
        <v>7104.46</v>
      </c>
      <c r="I31" s="5" t="s">
        <v>594</v>
      </c>
    </row>
    <row r="32" spans="1:9" ht="15" customHeight="1" x14ac:dyDescent="0.15">
      <c r="A32" s="4" t="s">
        <v>131</v>
      </c>
      <c r="B32" s="4" t="s">
        <v>411</v>
      </c>
      <c r="C32" s="5" t="s">
        <v>605</v>
      </c>
      <c r="D32" s="5" t="s">
        <v>609</v>
      </c>
      <c r="E32" s="4" t="s">
        <v>607</v>
      </c>
      <c r="F32" s="6">
        <v>71373</v>
      </c>
      <c r="G32" s="6">
        <v>74061.17</v>
      </c>
      <c r="H32" s="6">
        <v>2688.17</v>
      </c>
      <c r="I32" s="5" t="s">
        <v>594</v>
      </c>
    </row>
    <row r="33" spans="1:9" ht="30" customHeight="1" x14ac:dyDescent="0.15">
      <c r="A33" s="4" t="s">
        <v>152</v>
      </c>
      <c r="B33" s="4" t="s">
        <v>310</v>
      </c>
      <c r="C33" s="5" t="s">
        <v>605</v>
      </c>
      <c r="D33" s="5" t="s">
        <v>610</v>
      </c>
      <c r="E33" s="4" t="s">
        <v>607</v>
      </c>
      <c r="F33" s="6">
        <v>75441.41</v>
      </c>
      <c r="G33" s="6">
        <v>78282.81</v>
      </c>
      <c r="H33" s="6">
        <v>2841.4</v>
      </c>
      <c r="I33" s="5" t="s">
        <v>594</v>
      </c>
    </row>
    <row r="34" spans="1:9" ht="15" customHeight="1" x14ac:dyDescent="0.15">
      <c r="A34" s="4" t="s">
        <v>152</v>
      </c>
      <c r="B34" s="4" t="s">
        <v>410</v>
      </c>
      <c r="C34" s="5" t="s">
        <v>605</v>
      </c>
      <c r="D34" s="5" t="s">
        <v>611</v>
      </c>
      <c r="E34" s="4" t="s">
        <v>607</v>
      </c>
      <c r="F34" s="6">
        <v>57476.94</v>
      </c>
      <c r="G34" s="6">
        <v>59622.48</v>
      </c>
      <c r="H34" s="6">
        <v>2145.54</v>
      </c>
      <c r="I34" s="5" t="s">
        <v>594</v>
      </c>
    </row>
    <row r="35" spans="1:9" ht="15" customHeight="1" x14ac:dyDescent="0.15">
      <c r="A35" s="4" t="s">
        <v>152</v>
      </c>
      <c r="B35" s="4" t="s">
        <v>411</v>
      </c>
      <c r="C35" s="5" t="s">
        <v>605</v>
      </c>
      <c r="D35" s="5" t="s">
        <v>612</v>
      </c>
      <c r="E35" s="4" t="s">
        <v>607</v>
      </c>
      <c r="F35" s="6">
        <v>21554.65</v>
      </c>
      <c r="G35" s="6">
        <v>22366.48</v>
      </c>
      <c r="H35" s="6">
        <v>811.83</v>
      </c>
      <c r="I35" s="5" t="s">
        <v>594</v>
      </c>
    </row>
    <row r="36" spans="1:9" ht="30" customHeight="1" x14ac:dyDescent="0.15">
      <c r="A36" s="4" t="s">
        <v>220</v>
      </c>
      <c r="B36" s="4" t="s">
        <v>310</v>
      </c>
      <c r="C36" s="5" t="s">
        <v>605</v>
      </c>
      <c r="D36" s="5" t="s">
        <v>613</v>
      </c>
      <c r="E36" s="4" t="s">
        <v>593</v>
      </c>
      <c r="F36" s="6">
        <v>0</v>
      </c>
      <c r="G36" s="6">
        <v>12609.24</v>
      </c>
      <c r="H36" s="6">
        <v>12609.24</v>
      </c>
      <c r="I36" s="5" t="s">
        <v>594</v>
      </c>
    </row>
    <row r="37" spans="1:9" ht="15" customHeight="1" x14ac:dyDescent="0.15">
      <c r="A37" s="4" t="s">
        <v>220</v>
      </c>
      <c r="B37" s="4" t="s">
        <v>412</v>
      </c>
      <c r="C37" s="5" t="s">
        <v>605</v>
      </c>
      <c r="D37" s="5" t="s">
        <v>614</v>
      </c>
      <c r="E37" s="4" t="s">
        <v>593</v>
      </c>
      <c r="F37" s="6">
        <v>0</v>
      </c>
      <c r="G37" s="6">
        <v>480</v>
      </c>
      <c r="H37" s="6">
        <v>480</v>
      </c>
      <c r="I37" s="5" t="s">
        <v>594</v>
      </c>
    </row>
    <row r="38" spans="1:9" ht="15" customHeight="1" x14ac:dyDescent="0.15">
      <c r="A38" s="4" t="s">
        <v>225</v>
      </c>
      <c r="B38" s="4" t="s">
        <v>310</v>
      </c>
      <c r="C38" s="5" t="s">
        <v>605</v>
      </c>
      <c r="D38" s="5" t="s">
        <v>615</v>
      </c>
      <c r="E38" s="4" t="s">
        <v>593</v>
      </c>
      <c r="F38" s="6">
        <v>0</v>
      </c>
      <c r="G38" s="6">
        <v>80.05</v>
      </c>
      <c r="H38" s="6">
        <v>80.05</v>
      </c>
      <c r="I38" s="5" t="s">
        <v>594</v>
      </c>
    </row>
    <row r="39" spans="1:9" ht="15" customHeight="1" x14ac:dyDescent="0.15">
      <c r="A39" s="4" t="s">
        <v>225</v>
      </c>
      <c r="B39" s="4" t="s">
        <v>412</v>
      </c>
      <c r="C39" s="5" t="s">
        <v>605</v>
      </c>
      <c r="D39" s="5" t="s">
        <v>616</v>
      </c>
      <c r="E39" s="4" t="s">
        <v>593</v>
      </c>
      <c r="F39" s="6">
        <v>0</v>
      </c>
      <c r="G39" s="6">
        <v>793.93</v>
      </c>
      <c r="H39" s="6">
        <v>793.93</v>
      </c>
      <c r="I39" s="5" t="s">
        <v>594</v>
      </c>
    </row>
    <row r="40" spans="1:9" ht="15" customHeight="1" x14ac:dyDescent="0.15">
      <c r="A40" s="4" t="s">
        <v>225</v>
      </c>
      <c r="B40" s="4" t="s">
        <v>414</v>
      </c>
      <c r="C40" s="5" t="s">
        <v>605</v>
      </c>
      <c r="D40" s="5" t="s">
        <v>617</v>
      </c>
      <c r="E40" s="4" t="s">
        <v>593</v>
      </c>
      <c r="F40" s="6">
        <v>0</v>
      </c>
      <c r="G40" s="6">
        <v>17357.13</v>
      </c>
      <c r="H40" s="6">
        <v>17357.13</v>
      </c>
      <c r="I40" s="5" t="s">
        <v>594</v>
      </c>
    </row>
    <row r="41" spans="1:9" ht="15" customHeight="1" x14ac:dyDescent="0.15">
      <c r="A41" s="4" t="s">
        <v>225</v>
      </c>
      <c r="B41" s="4" t="s">
        <v>415</v>
      </c>
      <c r="C41" s="5" t="s">
        <v>605</v>
      </c>
      <c r="D41" s="5" t="s">
        <v>618</v>
      </c>
      <c r="E41" s="4" t="s">
        <v>593</v>
      </c>
      <c r="F41" s="6">
        <v>0</v>
      </c>
      <c r="G41" s="6">
        <v>5992.29</v>
      </c>
      <c r="H41" s="6">
        <v>5992.29</v>
      </c>
      <c r="I41" s="5" t="s">
        <v>594</v>
      </c>
    </row>
    <row r="42" spans="1:9" ht="30" customHeight="1" x14ac:dyDescent="0.15">
      <c r="A42" s="4" t="s">
        <v>210</v>
      </c>
      <c r="B42" s="4" t="s">
        <v>418</v>
      </c>
      <c r="C42" s="5" t="s">
        <v>605</v>
      </c>
      <c r="D42" s="5" t="s">
        <v>619</v>
      </c>
      <c r="E42" s="4" t="s">
        <v>593</v>
      </c>
      <c r="F42" s="6">
        <v>0</v>
      </c>
      <c r="G42" s="6">
        <v>15248.6</v>
      </c>
      <c r="H42" s="6">
        <v>15248.6</v>
      </c>
      <c r="I42" s="5" t="s">
        <v>594</v>
      </c>
    </row>
    <row r="43" spans="1:9" ht="30" customHeight="1" x14ac:dyDescent="0.15">
      <c r="A43" s="4" t="s">
        <v>244</v>
      </c>
      <c r="B43" s="4" t="s">
        <v>310</v>
      </c>
      <c r="C43" s="5" t="s">
        <v>605</v>
      </c>
      <c r="D43" s="5" t="s">
        <v>620</v>
      </c>
      <c r="E43" s="4" t="s">
        <v>593</v>
      </c>
      <c r="F43" s="6">
        <v>0</v>
      </c>
      <c r="G43" s="6">
        <v>270.45999999999998</v>
      </c>
      <c r="H43" s="6">
        <v>270.45999999999998</v>
      </c>
      <c r="I43" s="5" t="s">
        <v>594</v>
      </c>
    </row>
    <row r="44" spans="1:9" ht="20.100000000000001" customHeight="1" x14ac:dyDescent="0.15"/>
    <row r="45" spans="1:9" ht="20.100000000000001" customHeight="1" x14ac:dyDescent="0.15">
      <c r="A45" s="31" t="s">
        <v>579</v>
      </c>
      <c r="B45" s="31"/>
      <c r="C45" s="31"/>
      <c r="D45" s="31" t="s">
        <v>621</v>
      </c>
      <c r="E45" s="31"/>
      <c r="F45" s="31"/>
      <c r="G45" s="31"/>
      <c r="H45" s="31"/>
      <c r="I45" s="31"/>
    </row>
    <row r="46" spans="1:9" ht="20.100000000000001" customHeight="1" x14ac:dyDescent="0.15">
      <c r="A46" s="17" t="s">
        <v>581</v>
      </c>
      <c r="B46" s="17" t="s">
        <v>582</v>
      </c>
      <c r="C46" s="17" t="s">
        <v>583</v>
      </c>
      <c r="D46" s="17" t="s">
        <v>584</v>
      </c>
      <c r="E46" s="17" t="s">
        <v>585</v>
      </c>
      <c r="F46" s="17" t="s">
        <v>586</v>
      </c>
      <c r="G46" s="17"/>
      <c r="H46" s="17"/>
      <c r="I46" s="17"/>
    </row>
    <row r="47" spans="1:9" ht="20.100000000000001" customHeight="1" x14ac:dyDescent="0.15">
      <c r="A47" s="17"/>
      <c r="B47" s="17"/>
      <c r="C47" s="17"/>
      <c r="D47" s="17"/>
      <c r="E47" s="17"/>
      <c r="F47" s="4" t="s">
        <v>587</v>
      </c>
      <c r="G47" s="4" t="s">
        <v>588</v>
      </c>
      <c r="H47" s="4" t="s">
        <v>589</v>
      </c>
      <c r="I47" s="4" t="s">
        <v>590</v>
      </c>
    </row>
    <row r="48" spans="1:9" ht="20.100000000000001" customHeight="1" x14ac:dyDescent="0.15">
      <c r="A48" s="17" t="s">
        <v>603</v>
      </c>
      <c r="B48" s="17"/>
      <c r="C48" s="17"/>
      <c r="D48" s="17"/>
      <c r="E48" s="17"/>
      <c r="F48" s="17"/>
      <c r="G48" s="17"/>
      <c r="H48" s="17"/>
      <c r="I48" s="17"/>
    </row>
    <row r="49" spans="1:8" ht="20.100000000000001" customHeight="1" x14ac:dyDescent="0.15"/>
    <row r="50" spans="1:8" ht="20.100000000000001" customHeight="1" x14ac:dyDescent="0.15"/>
    <row r="51" spans="1:8" ht="30" customHeight="1" x14ac:dyDescent="0.15">
      <c r="A51" s="25" t="s">
        <v>622</v>
      </c>
      <c r="B51" s="25"/>
      <c r="C51" s="11"/>
      <c r="D51" s="12"/>
    </row>
    <row r="52" spans="1:8" ht="9.9499999999999993" customHeight="1" x14ac:dyDescent="0.15">
      <c r="C52" s="13" t="s">
        <v>6</v>
      </c>
      <c r="D52" s="13" t="s">
        <v>7</v>
      </c>
    </row>
    <row r="53" spans="1:8" ht="30" customHeight="1" x14ac:dyDescent="0.15">
      <c r="A53" s="25" t="s">
        <v>623</v>
      </c>
      <c r="B53" s="25"/>
      <c r="C53" s="11"/>
      <c r="D53" s="12"/>
    </row>
    <row r="54" spans="1:8" ht="9.9499999999999993" customHeight="1" x14ac:dyDescent="0.15">
      <c r="C54" s="13" t="s">
        <v>6</v>
      </c>
      <c r="D54" s="13" t="s">
        <v>7</v>
      </c>
    </row>
    <row r="55" spans="1:8" ht="30" customHeight="1" x14ac:dyDescent="0.15">
      <c r="A55" s="25" t="s">
        <v>624</v>
      </c>
      <c r="B55" s="25"/>
      <c r="C55" s="11"/>
      <c r="D55" s="12"/>
    </row>
    <row r="56" spans="1:8" ht="9.9499999999999993" customHeight="1" x14ac:dyDescent="0.15">
      <c r="C56" s="13" t="s">
        <v>6</v>
      </c>
      <c r="D56" s="13" t="s">
        <v>7</v>
      </c>
    </row>
    <row r="57" spans="1:8" ht="30" customHeight="1" x14ac:dyDescent="0.15">
      <c r="A57" s="25" t="s">
        <v>625</v>
      </c>
      <c r="B57" s="25"/>
      <c r="C57" s="12"/>
      <c r="D57" s="11"/>
      <c r="E57" s="30"/>
      <c r="F57" s="30"/>
      <c r="G57" s="30"/>
      <c r="H57" s="30"/>
    </row>
    <row r="58" spans="1:8" ht="9.9499999999999993" customHeight="1" x14ac:dyDescent="0.15">
      <c r="C58" s="13" t="s">
        <v>386</v>
      </c>
      <c r="D58" s="13" t="s">
        <v>6</v>
      </c>
      <c r="E58" s="29" t="s">
        <v>7</v>
      </c>
      <c r="F58" s="29"/>
      <c r="G58" s="29" t="s">
        <v>389</v>
      </c>
      <c r="H58" s="29"/>
    </row>
    <row r="59" spans="1:8" ht="30" customHeight="1" x14ac:dyDescent="0.15">
      <c r="A59" s="25" t="s">
        <v>626</v>
      </c>
      <c r="B59" s="25"/>
      <c r="C59" s="25"/>
    </row>
  </sheetData>
  <sheetProtection password="D612" sheet="1" objects="1" scenarios="1"/>
  <mergeCells count="45"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22:C22"/>
    <mergeCell ref="D22:I22"/>
    <mergeCell ref="A23:A24"/>
    <mergeCell ref="B23:B24"/>
    <mergeCell ref="C23:C24"/>
    <mergeCell ref="D23:D24"/>
    <mergeCell ref="E23:E24"/>
    <mergeCell ref="F23:I23"/>
    <mergeCell ref="A25:I25"/>
    <mergeCell ref="A27:C27"/>
    <mergeCell ref="D27:I27"/>
    <mergeCell ref="A28:A29"/>
    <mergeCell ref="B28:B29"/>
    <mergeCell ref="C28:C29"/>
    <mergeCell ref="D28:D29"/>
    <mergeCell ref="E28:E29"/>
    <mergeCell ref="F28:I28"/>
    <mergeCell ref="A45:C45"/>
    <mergeCell ref="D45:I45"/>
    <mergeCell ref="A46:A47"/>
    <mergeCell ref="B46:B47"/>
    <mergeCell ref="C46:C47"/>
    <mergeCell ref="D46:D47"/>
    <mergeCell ref="E46:E47"/>
    <mergeCell ref="F46:I46"/>
    <mergeCell ref="E58:F58"/>
    <mergeCell ref="G58:H58"/>
    <mergeCell ref="A59:C59"/>
    <mergeCell ref="A48:I48"/>
    <mergeCell ref="A51:B51"/>
    <mergeCell ref="A53:B53"/>
    <mergeCell ref="A55:B55"/>
    <mergeCell ref="A57:B57"/>
    <mergeCell ref="E57:F57"/>
    <mergeCell ref="G57:H5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20" t="s">
        <v>627</v>
      </c>
      <c r="B2" s="20"/>
      <c r="C2" s="20"/>
      <c r="D2" s="20"/>
    </row>
    <row r="3" spans="1:4" ht="20.100000000000001" customHeight="1" x14ac:dyDescent="0.15"/>
    <row r="4" spans="1:4" ht="30" customHeight="1" x14ac:dyDescent="0.15">
      <c r="A4" s="25" t="s">
        <v>628</v>
      </c>
      <c r="B4" s="25"/>
      <c r="C4" s="25"/>
      <c r="D4" s="25"/>
    </row>
    <row r="5" spans="1:4" ht="30" customHeight="1" x14ac:dyDescent="0.15">
      <c r="A5" s="14" t="s">
        <v>629</v>
      </c>
      <c r="B5" s="14" t="s">
        <v>630</v>
      </c>
      <c r="C5" s="14" t="s">
        <v>631</v>
      </c>
      <c r="D5" s="14" t="s">
        <v>632</v>
      </c>
    </row>
    <row r="6" spans="1:4" ht="20.100000000000001" customHeight="1" x14ac:dyDescent="0.15">
      <c r="A6" s="17" t="s">
        <v>603</v>
      </c>
      <c r="B6" s="17"/>
      <c r="C6" s="17"/>
      <c r="D6" s="17"/>
    </row>
  </sheetData>
  <sheetProtection password="D612" sheet="1" objects="1" scenarios="1"/>
  <mergeCells count="3"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- 6.1-6.8</vt:lpstr>
      <vt:lpstr>Обоснования доходов</vt:lpstr>
      <vt:lpstr>Протокол изменений</vt:lpstr>
      <vt:lpstr>Лист согласования</vt:lpstr>
      <vt:lpstr>Контроли ВДК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2023-01-31T14:13:50Z</dcterms:created>
  <dcterms:modified xsi:type="dcterms:W3CDTF">2023-05-31T08:29:13Z</dcterms:modified>
  <cp:category/>
  <cp:contentStatus/>
</cp:coreProperties>
</file>