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Лист1!$A$1:$H$114</definedName>
  </definedNames>
  <calcPr calcId="162913"/>
</workbook>
</file>

<file path=xl/calcChain.xml><?xml version="1.0" encoding="utf-8"?>
<calcChain xmlns="http://schemas.openxmlformats.org/spreadsheetml/2006/main">
  <c r="F22" i="2" l="1"/>
  <c r="H35" i="2" l="1"/>
  <c r="G35" i="2"/>
  <c r="F36" i="2" l="1"/>
  <c r="F35" i="2" s="1"/>
  <c r="G76" i="1" l="1"/>
  <c r="E57" i="1" l="1"/>
  <c r="E31" i="1" l="1"/>
  <c r="F14" i="2" l="1"/>
  <c r="F12" i="2" s="1"/>
  <c r="F31" i="1" l="1"/>
  <c r="G31" i="1"/>
  <c r="H31" i="1"/>
  <c r="E42" i="1"/>
  <c r="E27" i="1" s="1"/>
  <c r="F42" i="1"/>
  <c r="G42" i="1"/>
  <c r="H42" i="1"/>
  <c r="H27" i="1" l="1"/>
  <c r="G27" i="1"/>
  <c r="F27" i="1"/>
  <c r="F95" i="1"/>
  <c r="G95" i="1"/>
  <c r="H95" i="1"/>
  <c r="E95" i="1"/>
  <c r="E91" i="1" s="1"/>
  <c r="F91" i="1"/>
  <c r="G91" i="1"/>
  <c r="H91" i="1"/>
  <c r="F76" i="1"/>
  <c r="H76" i="1"/>
  <c r="E76" i="1"/>
  <c r="F70" i="1"/>
  <c r="G70" i="1"/>
  <c r="H70" i="1"/>
  <c r="E70" i="1"/>
  <c r="E68" i="1" s="1"/>
  <c r="F68" i="1"/>
  <c r="G68" i="1"/>
  <c r="H68" i="1"/>
  <c r="F57" i="1"/>
  <c r="F52" i="1" s="1"/>
  <c r="G57" i="1"/>
  <c r="H57" i="1"/>
  <c r="H52" i="1" s="1"/>
  <c r="H50" i="1" s="1"/>
  <c r="G52" i="1"/>
  <c r="E52" i="1"/>
  <c r="F39" i="2"/>
  <c r="G14" i="2"/>
  <c r="G12" i="2" s="1"/>
  <c r="H14" i="2"/>
  <c r="H12" i="2" s="1"/>
  <c r="I14" i="2"/>
  <c r="I12" i="2" s="1"/>
  <c r="I35" i="2"/>
  <c r="I20" i="2"/>
  <c r="I18" i="2" s="1"/>
  <c r="G39" i="2"/>
  <c r="H39" i="2"/>
  <c r="H20" i="2" s="1"/>
  <c r="H18" i="2" s="1"/>
  <c r="I39" i="2"/>
  <c r="G20" i="2" l="1"/>
  <c r="G18" i="2" s="1"/>
  <c r="G8" i="2" s="1"/>
  <c r="G50" i="1"/>
  <c r="F50" i="1"/>
  <c r="F20" i="2"/>
  <c r="F18" i="2" s="1"/>
  <c r="F8" i="2" s="1"/>
  <c r="E50" i="1"/>
  <c r="H8" i="2"/>
  <c r="I8" i="2"/>
</calcChain>
</file>

<file path=xl/sharedStrings.xml><?xml version="1.0" encoding="utf-8"?>
<sst xmlns="http://schemas.openxmlformats.org/spreadsheetml/2006/main" count="255" uniqueCount="172">
  <si>
    <t>от</t>
  </si>
  <si>
    <t>Дата</t>
  </si>
  <si>
    <t>УПРАВЛЕНИЕ ОБРАЗОВАНИЯ АДМИНИСТРАЦИИ ГОРОДА УЛЬЯНОВСКА</t>
  </si>
  <si>
    <t>По Сводному реестру</t>
  </si>
  <si>
    <t>Учреждение</t>
  </si>
  <si>
    <t>МУНИЦИПАЛЬНОЕ БЮДЖЕТНОЕ ОБЩЕОБРАЗОВАТЕЛЬНОЕ УЧРЕЖДЕНИЕ ГОРОДА УЛЬЯНОВСКА "СРЕДНЯЯ ШКОЛА № 37"</t>
  </si>
  <si>
    <t>733U7138</t>
  </si>
  <si>
    <t>ИНН</t>
  </si>
  <si>
    <t>КПП</t>
  </si>
  <si>
    <t>Единица измерения</t>
  </si>
  <si>
    <t>руб.</t>
  </si>
  <si>
    <t>по ОКЕИ</t>
  </si>
  <si>
    <t>Раздел 1. Поступления и выплаты</t>
  </si>
  <si>
    <t>Наименование показателя</t>
  </si>
  <si>
    <t>КБК</t>
  </si>
  <si>
    <t>Сумма</t>
  </si>
  <si>
    <t>текущий</t>
  </si>
  <si>
    <t>финансовый год</t>
  </si>
  <si>
    <t>На 2022</t>
  </si>
  <si>
    <t>первый год</t>
  </si>
  <si>
    <t>планового периода</t>
  </si>
  <si>
    <t>На 2023</t>
  </si>
  <si>
    <t>второй год</t>
  </si>
  <si>
    <t>за пределами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</si>
  <si>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</si>
  <si>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</si>
  <si>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</si>
  <si>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</si>
  <si>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</si>
  <si>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</si>
  <si>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</si>
  <si>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</si>
  <si>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Платные образовательные услуги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</si>
  <si>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</si>
  <si>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</si>
  <si>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целевые субсидии</t>
  </si>
  <si>
    <t>субсидии на осуществление капитальных вложений</t>
  </si>
  <si>
    <t>прочие доходы, всего</t>
  </si>
  <si>
    <t>доходы от операций с активами, всего</t>
  </si>
  <si>
    <t>прочие поступления,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</si>
  <si>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</si>
  <si>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</si>
  <si>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</si>
  <si>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</si>
  <si>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</si>
  <si>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</si>
  <si>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</si>
  <si>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</si>
  <si>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</si>
  <si>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</si>
  <si>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</si>
  <si>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</si>
  <si>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</si>
  <si>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</si>
  <si>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</si>
  <si>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</si>
  <si>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</si>
  <si>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</si>
  <si>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</si>
  <si>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</si>
  <si>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</si>
  <si>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</si>
  <si>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</si>
  <si>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</si>
  <si>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</si>
  <si>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</si>
  <si>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</si>
  <si>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</si>
  <si>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</si>
  <si>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</si>
  <si>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</si>
  <si>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</si>
  <si>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</si>
  <si>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</si>
  <si>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</si>
  <si>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</si>
  <si>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Услуги связи</t>
  </si>
  <si>
    <t>Коммунальные услуги</t>
  </si>
  <si>
    <t>Работы, услуги по содержанию имущества</t>
  </si>
  <si>
    <t>Прочие работы и услуги</t>
  </si>
  <si>
    <t>Увеличение стоимости основных средств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</si>
  <si>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</si>
  <si>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</si>
  <si>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</si>
  <si>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</si>
  <si>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</si>
  <si>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</si>
  <si>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</si>
  <si>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</si>
  <si>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</si>
  <si>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возврат в бюджет средств субсидии</t>
  </si>
  <si>
    <t>Раздел 2. Сведения по выплатам на закупки товаров, работ, услуг</t>
  </si>
  <si>
    <t>1.</t>
  </si>
  <si>
    <t>Выплаты на закупку товаров, работ, услуг, всего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</si>
  <si>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</si>
  <si>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</si>
  <si>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</si>
  <si>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</si>
  <si>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</si>
  <si>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</si>
  <si>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1.3.1.</t>
  </si>
  <si>
    <t>в соответствии с Федеральным законом № 44-ФЗ</t>
  </si>
  <si>
    <t>1.3.1.1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</si>
  <si>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</si>
  <si>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</si>
  <si>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</si>
  <si>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</si>
  <si>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</si>
  <si>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</si>
  <si>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</si>
  <si>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</si>
  <si>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1.4.1.2.</t>
  </si>
  <si>
    <t>0.00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</si>
  <si>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</si>
  <si>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</si>
  <si>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</si>
  <si>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</si>
  <si>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</si>
  <si>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</si>
  <si>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</si>
  <si>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</si>
  <si>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</si>
  <si>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</si>
  <si>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</si>
  <si>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</si>
  <si>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</si>
  <si>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</si>
  <si>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</si>
  <si>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</si>
  <si>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</si>
  <si>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</si>
  <si>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</si>
  <si>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 строки</t>
  </si>
  <si>
    <t xml:space="preserve">№  п/п </t>
  </si>
  <si>
    <t>Код по бюджетной классификации</t>
  </si>
  <si>
    <t>Год начала закупки</t>
  </si>
  <si>
    <t>4.1</t>
  </si>
  <si>
    <t>2.1</t>
  </si>
  <si>
    <t>2.2</t>
  </si>
  <si>
    <t>2.3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</si>
  <si>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</si>
  <si>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</si>
  <si>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</si>
  <si>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</si>
  <si>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</si>
  <si>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</si>
  <si>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</si>
  <si>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</si>
  <si>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</si>
  <si>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</si>
  <si>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</si>
  <si>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</si>
  <si>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</si>
  <si>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Орган, осуществляющий функции и полномочия учредителя</t>
  </si>
  <si>
    <t>7327013392</t>
  </si>
  <si>
    <t>732701001</t>
  </si>
  <si>
    <t>Аналитический код</t>
  </si>
  <si>
    <t>периода</t>
  </si>
  <si>
    <t>планового</t>
  </si>
  <si>
    <t>Утверждаю</t>
  </si>
  <si>
    <t xml:space="preserve">Директор </t>
  </si>
  <si>
    <t>(наименование должности уполномоченного лица)</t>
  </si>
  <si>
    <t>МБОУ СШ № 37</t>
  </si>
  <si>
    <t>(наименование органа - учредителя (учреждения)</t>
  </si>
  <si>
    <t>(подпись)</t>
  </si>
  <si>
    <t>(расшифровка подписи)</t>
  </si>
  <si>
    <t>О.В.Крючкова</t>
  </si>
  <si>
    <t>На 2024</t>
  </si>
  <si>
    <t>План финансово-хозяйственной деятельности на 2022 г.</t>
  </si>
  <si>
    <t>и плановый период 2023 и 2024 годов</t>
  </si>
  <si>
    <t>2.4</t>
  </si>
  <si>
    <t>"29"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</si>
</sst>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4A4A4A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horizontal="justify" vertical="top"/>
    </xf>
    <xf numFmtId="0" fontId="5" fillId="2" borderId="4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 vertical="top"/>
    </xf>
    <xf numFmtId="0" fontId="2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justify" vertical="top" wrapText="1"/>
    </xf>
    <xf numFmtId="16" fontId="2" fillId="2" borderId="0" xfId="0" applyNumberFormat="1" applyFont="1" applyFill="1" applyAlignment="1">
      <alignment horizontal="justify" vertical="top" wrapText="1"/>
    </xf>
    <xf numFmtId="16" fontId="1" fillId="2" borderId="0" xfId="0" applyNumberFormat="1" applyFont="1" applyFill="1" applyAlignment="1">
      <alignment horizontal="justify" vertical="top" wrapText="1"/>
    </xf>
    <xf numFmtId="17" fontId="1" fillId="2" borderId="0" xfId="0" applyNumberFormat="1" applyFont="1" applyFill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wrapText="1"/>
    </xf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 shrinkToFit="1"/>
    </xf>
    <xf numFmtId="0" fontId="1" fillId="4" borderId="1" xfId="0" applyFont="1" applyFill="1" applyBorder="1" applyAlignment="1">
      <alignment vertical="top" wrapText="1" shrinkToFit="1"/>
    </xf>
    <xf numFmtId="0" fontId="1" fillId="0" borderId="1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" fillId="2" borderId="0" xfId="0" applyFont="1" applyFill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5"/>
  <sheetViews>
    <sheetView tabSelected="1" topLeftCell="A5" zoomScaleNormal="100" zoomScaleSheetLayoutView="90" workbookViewId="0">
      <selection activeCell="H13" sqref="H13"/>
    </sheetView>
  </sheetViews>
  <sheetFormatPr defaultRowHeight="27" customHeight="1" x14ac:dyDescent="0.25"/>
  <cols>
    <col min="1" max="1" width="45.140625" style="18" customWidth="1"/>
    <col min="2" max="2" width="11.28515625" style="18" customWidth="1"/>
    <col min="3" max="3" width="9.28515625" style="18" bestFit="1" customWidth="1"/>
    <col min="4" max="4" width="11" style="18" bestFit="1" customWidth="1"/>
    <col min="5" max="5" width="15.85546875" style="18" customWidth="1"/>
    <col min="6" max="6" width="15.140625" style="18" customWidth="1"/>
    <col min="7" max="7" width="14.7109375" style="18" customWidth="1"/>
    <col min="8" max="8" width="15.85546875" style="18" customWidth="1"/>
    <col min="9" max="16384" width="9.140625" style="18"/>
  </cols>
  <sheetData>
    <row r="1" spans="1:8" ht="12.75" customHeight="1" x14ac:dyDescent="0.25">
      <c r="F1" s="78" t="s">
        <v>159</v>
      </c>
      <c r="G1" s="78"/>
      <c r="H1" s="78"/>
    </row>
    <row r="2" spans="1:8" ht="12.75" customHeight="1" x14ac:dyDescent="0.25">
      <c r="F2" s="79" t="s">
        <v>160</v>
      </c>
      <c r="G2" s="79"/>
      <c r="H2" s="79"/>
    </row>
    <row r="3" spans="1:8" ht="11.25" customHeight="1" x14ac:dyDescent="0.25">
      <c r="F3" s="80" t="s">
        <v>161</v>
      </c>
      <c r="G3" s="80"/>
      <c r="H3" s="80"/>
    </row>
    <row r="4" spans="1:8" ht="12.75" customHeight="1" x14ac:dyDescent="0.25">
      <c r="F4" s="79" t="s">
        <v>162</v>
      </c>
      <c r="G4" s="79"/>
      <c r="H4" s="79"/>
    </row>
    <row r="5" spans="1:8" ht="11.25" customHeight="1" x14ac:dyDescent="0.25">
      <c r="F5" s="80" t="s">
        <v>163</v>
      </c>
      <c r="G5" s="80"/>
      <c r="H5" s="80"/>
    </row>
    <row r="6" spans="1:8" ht="12.75" customHeight="1" x14ac:dyDescent="0.25">
      <c r="F6" s="45"/>
      <c r="G6" s="79" t="s">
        <v>166</v>
      </c>
      <c r="H6" s="79"/>
    </row>
    <row r="7" spans="1:8" ht="11.25" customHeight="1" x14ac:dyDescent="0.25">
      <c r="F7" s="46" t="s">
        <v>164</v>
      </c>
      <c r="G7" s="80" t="s">
        <v>165</v>
      </c>
      <c r="H7" s="80"/>
    </row>
    <row r="8" spans="1:8" ht="16.5" customHeight="1" x14ac:dyDescent="0.25">
      <c r="F8" s="78" t="s">
        <v>171</v>
      </c>
      <c r="G8" s="78"/>
      <c r="H8" s="78"/>
    </row>
    <row r="9" spans="1:8" ht="6" customHeight="1" x14ac:dyDescent="0.25">
      <c r="F9" s="78"/>
      <c r="G9" s="78"/>
      <c r="H9" s="78"/>
    </row>
    <row r="10" spans="1:8" ht="18" customHeight="1" x14ac:dyDescent="0.25">
      <c r="A10" s="59" t="s">
        <v>168</v>
      </c>
      <c r="B10" s="59"/>
      <c r="C10" s="59"/>
      <c r="D10" s="59"/>
      <c r="E10" s="59"/>
      <c r="F10" s="59"/>
      <c r="G10" s="59"/>
      <c r="H10" s="59"/>
    </row>
    <row r="11" spans="1:8" ht="18.75" customHeight="1" x14ac:dyDescent="0.25">
      <c r="A11" s="59" t="s">
        <v>169</v>
      </c>
      <c r="B11" s="59"/>
      <c r="C11" s="59"/>
      <c r="D11" s="59"/>
      <c r="E11" s="59"/>
      <c r="F11" s="59"/>
      <c r="G11" s="59"/>
      <c r="H11" s="59"/>
    </row>
    <row r="12" spans="1:8" ht="19.5" customHeight="1" x14ac:dyDescent="0.25">
      <c r="A12" s="67" t="s">
        <v>0</v>
      </c>
      <c r="B12" s="67"/>
      <c r="C12" s="67"/>
      <c r="D12" s="67"/>
      <c r="E12" s="67"/>
      <c r="F12" s="67"/>
      <c r="G12" s="67"/>
      <c r="H12" s="67"/>
    </row>
    <row r="13" spans="1:8" ht="19.5" customHeight="1" x14ac:dyDescent="0.25">
      <c r="A13" s="67"/>
      <c r="B13" s="67"/>
      <c r="C13" s="67"/>
      <c r="D13" s="67"/>
      <c r="E13" s="67"/>
      <c r="F13" s="66" t="s">
        <v>1</v>
      </c>
      <c r="G13" s="66"/>
      <c r="H13" s="25">
        <v>44559</v>
      </c>
    </row>
    <row r="14" spans="1:8" ht="27" customHeight="1" x14ac:dyDescent="0.25">
      <c r="A14" s="52" t="s">
        <v>153</v>
      </c>
      <c r="B14" s="60" t="s">
        <v>2</v>
      </c>
      <c r="C14" s="60"/>
      <c r="D14" s="60"/>
      <c r="E14" s="60"/>
      <c r="F14" s="26"/>
      <c r="G14" s="26"/>
      <c r="H14" s="26"/>
    </row>
    <row r="15" spans="1:8" ht="20.25" customHeight="1" x14ac:dyDescent="0.25">
      <c r="A15" s="52"/>
      <c r="B15" s="60"/>
      <c r="C15" s="60"/>
      <c r="D15" s="60"/>
      <c r="E15" s="60"/>
      <c r="F15" s="66" t="s">
        <v>3</v>
      </c>
      <c r="G15" s="66"/>
      <c r="H15" s="27" t="s">
        <v>6</v>
      </c>
    </row>
    <row r="16" spans="1:8" ht="18.75" customHeight="1" x14ac:dyDescent="0.25">
      <c r="A16" s="52" t="s">
        <v>4</v>
      </c>
      <c r="B16" s="60" t="s">
        <v>5</v>
      </c>
      <c r="C16" s="60"/>
      <c r="D16" s="60"/>
      <c r="E16" s="60"/>
      <c r="F16" s="66" t="s">
        <v>7</v>
      </c>
      <c r="G16" s="66"/>
      <c r="H16" s="27" t="s">
        <v>154</v>
      </c>
    </row>
    <row r="17" spans="1:8" ht="21" customHeight="1" x14ac:dyDescent="0.25">
      <c r="A17" s="52"/>
      <c r="B17" s="60"/>
      <c r="C17" s="60"/>
      <c r="D17" s="60"/>
      <c r="E17" s="60"/>
      <c r="F17" s="52" t="s">
        <v>8</v>
      </c>
      <c r="G17" s="52"/>
      <c r="H17" s="28" t="s">
        <v>155</v>
      </c>
    </row>
    <row r="18" spans="1:8" ht="18" customHeight="1" x14ac:dyDescent="0.25">
      <c r="A18" s="24" t="s">
        <v>9</v>
      </c>
      <c r="B18" s="66" t="s">
        <v>10</v>
      </c>
      <c r="C18" s="66"/>
      <c r="D18" s="66"/>
      <c r="E18" s="66"/>
      <c r="F18" s="53" t="s">
        <v>11</v>
      </c>
      <c r="G18" s="53"/>
      <c r="H18" s="27">
        <v>383</v>
      </c>
    </row>
    <row r="19" spans="1:8" ht="27" customHeight="1" x14ac:dyDescent="0.25">
      <c r="A19" s="65" t="s">
        <v>12</v>
      </c>
      <c r="B19" s="65"/>
      <c r="C19" s="65"/>
      <c r="D19" s="65"/>
      <c r="E19" s="65"/>
      <c r="F19" s="65"/>
      <c r="G19" s="65"/>
      <c r="H19" s="65"/>
    </row>
    <row r="20" spans="1:8" ht="19.5" customHeight="1" x14ac:dyDescent="0.25">
      <c r="A20" s="56" t="s">
        <v>13</v>
      </c>
      <c r="B20" s="54" t="s">
        <v>132</v>
      </c>
      <c r="C20" s="62" t="s">
        <v>14</v>
      </c>
      <c r="D20" s="54" t="s">
        <v>156</v>
      </c>
      <c r="E20" s="64" t="s">
        <v>15</v>
      </c>
      <c r="F20" s="64"/>
      <c r="G20" s="64"/>
      <c r="H20" s="64"/>
    </row>
    <row r="21" spans="1:8" ht="27" customHeight="1" x14ac:dyDescent="0.2">
      <c r="A21" s="61"/>
      <c r="B21" s="55"/>
      <c r="C21" s="63"/>
      <c r="D21" s="57"/>
      <c r="E21" s="37" t="s">
        <v>18</v>
      </c>
      <c r="F21" s="38" t="s">
        <v>21</v>
      </c>
      <c r="G21" s="37" t="s">
        <v>167</v>
      </c>
      <c r="H21" s="39" t="s">
        <v>23</v>
      </c>
    </row>
    <row r="22" spans="1:8" ht="13.5" customHeight="1" x14ac:dyDescent="0.25">
      <c r="A22" s="61"/>
      <c r="B22" s="55"/>
      <c r="C22" s="63"/>
      <c r="D22" s="57"/>
      <c r="E22" s="36" t="s">
        <v>16</v>
      </c>
      <c r="F22" s="32" t="s">
        <v>19</v>
      </c>
      <c r="G22" s="36" t="s">
        <v>22</v>
      </c>
      <c r="H22" s="33" t="s">
        <v>158</v>
      </c>
    </row>
    <row r="23" spans="1:8" ht="27" customHeight="1" x14ac:dyDescent="0.25">
      <c r="A23" s="61"/>
      <c r="B23" s="56"/>
      <c r="C23" s="63"/>
      <c r="D23" s="58"/>
      <c r="E23" s="29" t="s">
        <v>17</v>
      </c>
      <c r="F23" s="34" t="s">
        <v>20</v>
      </c>
      <c r="G23" s="29" t="s">
        <v>20</v>
      </c>
      <c r="H23" s="35" t="s">
        <v>157</v>
      </c>
    </row>
    <row r="24" spans="1:8" ht="15.75" customHeight="1" x14ac:dyDescent="0.25">
      <c r="A24" s="31">
        <v>1</v>
      </c>
      <c r="B24" s="31">
        <v>2</v>
      </c>
      <c r="C24" s="31">
        <v>3</v>
      </c>
      <c r="D24" s="31">
        <v>4</v>
      </c>
      <c r="E24" s="30">
        <v>5</v>
      </c>
      <c r="F24" s="30">
        <v>6</v>
      </c>
      <c r="G24" s="30">
        <v>7</v>
      </c>
      <c r="H24" s="30">
        <v>8</v>
      </c>
    </row>
    <row r="25" spans="1:8" ht="30" customHeight="1" x14ac:dyDescent="0.25">
      <c r="A25" s="40" t="s">
        <v>24</v>
      </c>
      <c r="B25" s="41">
        <v>1</v>
      </c>
      <c r="C25" s="41"/>
      <c r="D25" s="41"/>
      <c r="E25" s="42">
        <v>0</v>
      </c>
      <c r="F25" s="42">
        <v>0</v>
      </c>
      <c r="G25" s="42">
        <v>0</v>
      </c>
      <c r="H25" s="42">
        <v>0</v>
      </c>
    </row>
    <row r="26" spans="1:8" ht="30.75" customHeight="1" x14ac:dyDescent="0.25">
      <c r="A26" s="40" t="s">
        <v>25</v>
      </c>
      <c r="B26" s="41">
        <v>2</v>
      </c>
      <c r="C26" s="41"/>
      <c r="D26" s="41"/>
      <c r="E26" s="42">
        <v>0</v>
      </c>
      <c r="F26" s="42">
        <v>0</v>
      </c>
      <c r="G26" s="42">
        <v>0</v>
      </c>
      <c r="H26" s="42">
        <v>0</v>
      </c>
    </row>
    <row r="27" spans="1:8" ht="17.25" customHeight="1" x14ac:dyDescent="0.25">
      <c r="A27" s="43" t="s">
        <v>26</v>
      </c>
      <c r="B27" s="75">
        <v>1000</v>
      </c>
      <c r="C27" s="75"/>
      <c r="D27" s="75"/>
      <c r="E27" s="74">
        <f>E29+E31+E36+E38+E42</f>
        <v>48974864.399999999</v>
      </c>
      <c r="F27" s="74">
        <f t="shared" ref="F27:H27" si="0">F29+F31+F36+F38+F42</f>
        <v>49470270.399999999</v>
      </c>
      <c r="G27" s="74">
        <f t="shared" si="0"/>
        <v>47399650.399999999</v>
      </c>
      <c r="H27" s="74">
        <f t="shared" si="0"/>
        <v>0</v>
      </c>
    </row>
    <row r="28" spans="1:8" ht="16.5" customHeight="1" x14ac:dyDescent="0.25">
      <c r="A28" s="43" t="s">
        <v>27</v>
      </c>
      <c r="B28" s="75"/>
      <c r="C28" s="75"/>
      <c r="D28" s="75"/>
      <c r="E28" s="74"/>
      <c r="F28" s="74"/>
      <c r="G28" s="74"/>
      <c r="H28" s="74"/>
    </row>
    <row r="29" spans="1:8" ht="17.25" customHeight="1" x14ac:dyDescent="0.25">
      <c r="A29" s="40" t="s">
        <v>28</v>
      </c>
      <c r="B29" s="72">
        <v>1100</v>
      </c>
      <c r="C29" s="72">
        <v>120</v>
      </c>
      <c r="D29" s="72"/>
      <c r="E29" s="70">
        <v>170000</v>
      </c>
      <c r="F29" s="70">
        <v>170000</v>
      </c>
      <c r="G29" s="70">
        <v>170000</v>
      </c>
      <c r="H29" s="70">
        <v>0</v>
      </c>
    </row>
    <row r="30" spans="1:8" ht="15.75" customHeight="1" x14ac:dyDescent="0.25">
      <c r="A30" s="40" t="s">
        <v>27</v>
      </c>
      <c r="B30" s="72"/>
      <c r="C30" s="72"/>
      <c r="D30" s="72"/>
      <c r="E30" s="70"/>
      <c r="F30" s="70"/>
      <c r="G30" s="70"/>
      <c r="H30" s="70"/>
    </row>
    <row r="31" spans="1:8" ht="28.5" customHeight="1" x14ac:dyDescent="0.25">
      <c r="A31" s="44" t="s">
        <v>29</v>
      </c>
      <c r="B31" s="77">
        <v>1200</v>
      </c>
      <c r="C31" s="77">
        <v>130</v>
      </c>
      <c r="D31" s="77"/>
      <c r="E31" s="76">
        <f>E33+E34+E35</f>
        <v>45246358</v>
      </c>
      <c r="F31" s="76">
        <f t="shared" ref="F31:H31" si="1">F33+F34+F35</f>
        <v>46133364</v>
      </c>
      <c r="G31" s="76">
        <f t="shared" si="1"/>
        <v>44087744</v>
      </c>
      <c r="H31" s="76">
        <f t="shared" si="1"/>
        <v>0</v>
      </c>
    </row>
    <row r="32" spans="1:8" ht="13.5" customHeight="1" x14ac:dyDescent="0.25">
      <c r="A32" s="44" t="s">
        <v>27</v>
      </c>
      <c r="B32" s="77"/>
      <c r="C32" s="77"/>
      <c r="D32" s="77"/>
      <c r="E32" s="76"/>
      <c r="F32" s="76"/>
      <c r="G32" s="76"/>
      <c r="H32" s="76"/>
    </row>
    <row r="33" spans="1:8" ht="76.5" customHeight="1" x14ac:dyDescent="0.25">
      <c r="A33" s="40" t="s">
        <v>30</v>
      </c>
      <c r="B33" s="41">
        <v>1210</v>
      </c>
      <c r="C33" s="41">
        <v>130</v>
      </c>
      <c r="D33" s="41"/>
      <c r="E33" s="42">
        <v>44946358</v>
      </c>
      <c r="F33" s="42">
        <v>45833364</v>
      </c>
      <c r="G33" s="42">
        <v>43787744</v>
      </c>
      <c r="H33" s="42">
        <v>0</v>
      </c>
    </row>
    <row r="34" spans="1:8" ht="62.25" customHeight="1" x14ac:dyDescent="0.25">
      <c r="A34" s="40" t="s">
        <v>31</v>
      </c>
      <c r="B34" s="41">
        <v>1220</v>
      </c>
      <c r="C34" s="41">
        <v>130</v>
      </c>
      <c r="D34" s="41"/>
      <c r="E34" s="42">
        <v>0</v>
      </c>
      <c r="F34" s="42">
        <v>0</v>
      </c>
      <c r="G34" s="42">
        <v>0</v>
      </c>
      <c r="H34" s="42">
        <v>0</v>
      </c>
    </row>
    <row r="35" spans="1:8" ht="18.75" customHeight="1" x14ac:dyDescent="0.25">
      <c r="A35" s="40" t="s">
        <v>32</v>
      </c>
      <c r="B35" s="41">
        <v>1230</v>
      </c>
      <c r="C35" s="41">
        <v>130</v>
      </c>
      <c r="D35" s="41"/>
      <c r="E35" s="42">
        <v>300000</v>
      </c>
      <c r="F35" s="42">
        <v>300000</v>
      </c>
      <c r="G35" s="42">
        <v>300000</v>
      </c>
      <c r="H35" s="42">
        <v>0</v>
      </c>
    </row>
    <row r="36" spans="1:8" ht="29.25" customHeight="1" x14ac:dyDescent="0.25">
      <c r="A36" s="40" t="s">
        <v>33</v>
      </c>
      <c r="B36" s="72">
        <v>1300</v>
      </c>
      <c r="C36" s="72">
        <v>140</v>
      </c>
      <c r="D36" s="72"/>
      <c r="E36" s="70">
        <v>0</v>
      </c>
      <c r="F36" s="70">
        <v>0</v>
      </c>
      <c r="G36" s="70">
        <v>0</v>
      </c>
      <c r="H36" s="70">
        <v>0</v>
      </c>
    </row>
    <row r="37" spans="1:8" ht="13.5" customHeight="1" x14ac:dyDescent="0.25">
      <c r="A37" s="40" t="s">
        <v>27</v>
      </c>
      <c r="B37" s="72"/>
      <c r="C37" s="72"/>
      <c r="D37" s="72"/>
      <c r="E37" s="70"/>
      <c r="F37" s="70"/>
      <c r="G37" s="70"/>
      <c r="H37" s="70"/>
    </row>
    <row r="38" spans="1:8" ht="17.25" customHeight="1" x14ac:dyDescent="0.25">
      <c r="A38" s="40" t="s">
        <v>34</v>
      </c>
      <c r="B38" s="72">
        <v>1400</v>
      </c>
      <c r="C38" s="72">
        <v>150</v>
      </c>
      <c r="D38" s="72"/>
      <c r="E38" s="70">
        <v>50000</v>
      </c>
      <c r="F38" s="70">
        <v>50000</v>
      </c>
      <c r="G38" s="70">
        <v>50000</v>
      </c>
      <c r="H38" s="70">
        <v>0</v>
      </c>
    </row>
    <row r="39" spans="1:8" ht="16.5" customHeight="1" x14ac:dyDescent="0.25">
      <c r="A39" s="40" t="s">
        <v>27</v>
      </c>
      <c r="B39" s="72"/>
      <c r="C39" s="72"/>
      <c r="D39" s="72"/>
      <c r="E39" s="70"/>
      <c r="F39" s="70"/>
      <c r="G39" s="70"/>
      <c r="H39" s="70"/>
    </row>
    <row r="40" spans="1:8" ht="16.5" customHeight="1" x14ac:dyDescent="0.25">
      <c r="A40" s="40" t="s">
        <v>35</v>
      </c>
      <c r="B40" s="41">
        <v>1410</v>
      </c>
      <c r="C40" s="41">
        <v>150</v>
      </c>
      <c r="D40" s="41"/>
      <c r="E40" s="42">
        <v>0</v>
      </c>
      <c r="F40" s="42">
        <v>0</v>
      </c>
      <c r="G40" s="42">
        <v>0</v>
      </c>
      <c r="H40" s="42">
        <v>0</v>
      </c>
    </row>
    <row r="41" spans="1:8" ht="30.75" customHeight="1" x14ac:dyDescent="0.25">
      <c r="A41" s="40" t="s">
        <v>36</v>
      </c>
      <c r="B41" s="41">
        <v>1420</v>
      </c>
      <c r="C41" s="41">
        <v>150</v>
      </c>
      <c r="D41" s="41"/>
      <c r="E41" s="42">
        <v>0</v>
      </c>
      <c r="F41" s="42">
        <v>0</v>
      </c>
      <c r="G41" s="42">
        <v>0</v>
      </c>
      <c r="H41" s="42">
        <v>0</v>
      </c>
    </row>
    <row r="42" spans="1:8" ht="15.75" customHeight="1" x14ac:dyDescent="0.25">
      <c r="A42" s="43" t="s">
        <v>37</v>
      </c>
      <c r="B42" s="75">
        <v>1500</v>
      </c>
      <c r="C42" s="75">
        <v>180</v>
      </c>
      <c r="D42" s="75"/>
      <c r="E42" s="74">
        <f>E44</f>
        <v>3508506.4</v>
      </c>
      <c r="F42" s="74">
        <f t="shared" ref="F42:H42" si="2">F44</f>
        <v>3116906.4</v>
      </c>
      <c r="G42" s="74">
        <f t="shared" si="2"/>
        <v>3091906.4</v>
      </c>
      <c r="H42" s="74">
        <f t="shared" si="2"/>
        <v>0</v>
      </c>
    </row>
    <row r="43" spans="1:8" ht="16.5" customHeight="1" x14ac:dyDescent="0.25">
      <c r="A43" s="43" t="s">
        <v>27</v>
      </c>
      <c r="B43" s="75"/>
      <c r="C43" s="75"/>
      <c r="D43" s="75"/>
      <c r="E43" s="74"/>
      <c r="F43" s="74"/>
      <c r="G43" s="74"/>
      <c r="H43" s="74"/>
    </row>
    <row r="44" spans="1:8" ht="15.75" customHeight="1" x14ac:dyDescent="0.25">
      <c r="A44" s="40" t="s">
        <v>35</v>
      </c>
      <c r="B44" s="41">
        <v>1510</v>
      </c>
      <c r="C44" s="41">
        <v>180</v>
      </c>
      <c r="D44" s="41"/>
      <c r="E44" s="42">
        <v>3508506.4</v>
      </c>
      <c r="F44" s="42">
        <v>3116906.4</v>
      </c>
      <c r="G44" s="42">
        <v>3091906.4</v>
      </c>
      <c r="H44" s="42">
        <v>0</v>
      </c>
    </row>
    <row r="45" spans="1:8" ht="14.25" customHeight="1" x14ac:dyDescent="0.25">
      <c r="A45" s="40" t="s">
        <v>38</v>
      </c>
      <c r="B45" s="72">
        <v>1900</v>
      </c>
      <c r="C45" s="72"/>
      <c r="D45" s="72"/>
      <c r="E45" s="70">
        <v>0</v>
      </c>
      <c r="F45" s="70">
        <v>0</v>
      </c>
      <c r="G45" s="70">
        <v>0</v>
      </c>
      <c r="H45" s="70">
        <v>0</v>
      </c>
    </row>
    <row r="46" spans="1:8" ht="15" customHeight="1" x14ac:dyDescent="0.25">
      <c r="A46" s="40" t="s">
        <v>27</v>
      </c>
      <c r="B46" s="72"/>
      <c r="C46" s="72"/>
      <c r="D46" s="72"/>
      <c r="E46" s="70"/>
      <c r="F46" s="70"/>
      <c r="G46" s="70"/>
      <c r="H46" s="70"/>
    </row>
    <row r="47" spans="1:8" ht="15.75" customHeight="1" x14ac:dyDescent="0.25">
      <c r="A47" s="40" t="s">
        <v>39</v>
      </c>
      <c r="B47" s="72">
        <v>1980</v>
      </c>
      <c r="C47" s="72"/>
      <c r="D47" s="72"/>
      <c r="E47" s="70">
        <v>0</v>
      </c>
      <c r="F47" s="70">
        <v>0</v>
      </c>
      <c r="G47" s="70">
        <v>0</v>
      </c>
      <c r="H47" s="70">
        <v>0</v>
      </c>
    </row>
    <row r="48" spans="1:8" ht="13.5" customHeight="1" x14ac:dyDescent="0.25">
      <c r="A48" s="40" t="s">
        <v>40</v>
      </c>
      <c r="B48" s="72"/>
      <c r="C48" s="72"/>
      <c r="D48" s="72"/>
      <c r="E48" s="70"/>
      <c r="F48" s="70"/>
      <c r="G48" s="70"/>
      <c r="H48" s="70"/>
    </row>
    <row r="49" spans="1:8" ht="44.25" customHeight="1" x14ac:dyDescent="0.25">
      <c r="A49" s="40" t="s">
        <v>41</v>
      </c>
      <c r="B49" s="41">
        <v>1981</v>
      </c>
      <c r="C49" s="41">
        <v>510</v>
      </c>
      <c r="D49" s="41"/>
      <c r="E49" s="42">
        <v>0</v>
      </c>
      <c r="F49" s="42">
        <v>0</v>
      </c>
      <c r="G49" s="42">
        <v>0</v>
      </c>
      <c r="H49" s="42"/>
    </row>
    <row r="50" spans="1:8" ht="15" customHeight="1" x14ac:dyDescent="0.25">
      <c r="A50" s="43" t="s">
        <v>42</v>
      </c>
      <c r="B50" s="75">
        <v>2000</v>
      </c>
      <c r="C50" s="75"/>
      <c r="D50" s="75"/>
      <c r="E50" s="74">
        <f>E52+E68+E76+E81+E89+E91</f>
        <v>48974864.399999999</v>
      </c>
      <c r="F50" s="74">
        <f t="shared" ref="F50:H50" si="3">F52+F68+F76+F81+F89+F91</f>
        <v>49470270.399999999</v>
      </c>
      <c r="G50" s="74">
        <f t="shared" si="3"/>
        <v>47399650.399999999</v>
      </c>
      <c r="H50" s="74">
        <f t="shared" si="3"/>
        <v>0</v>
      </c>
    </row>
    <row r="51" spans="1:8" ht="12.75" customHeight="1" x14ac:dyDescent="0.25">
      <c r="A51" s="43" t="s">
        <v>27</v>
      </c>
      <c r="B51" s="75"/>
      <c r="C51" s="75"/>
      <c r="D51" s="75"/>
      <c r="E51" s="74"/>
      <c r="F51" s="74"/>
      <c r="G51" s="74"/>
      <c r="H51" s="74"/>
    </row>
    <row r="52" spans="1:8" ht="15.75" customHeight="1" x14ac:dyDescent="0.25">
      <c r="A52" s="44" t="s">
        <v>43</v>
      </c>
      <c r="B52" s="77">
        <v>2100</v>
      </c>
      <c r="C52" s="77"/>
      <c r="D52" s="77"/>
      <c r="E52" s="76">
        <f>E54+E55+E56+E57</f>
        <v>35201720</v>
      </c>
      <c r="F52" s="76">
        <f t="shared" ref="F52:H52" si="4">F54+F55+F56+F57</f>
        <v>36109620</v>
      </c>
      <c r="G52" s="76">
        <f t="shared" si="4"/>
        <v>33894100</v>
      </c>
      <c r="H52" s="76">
        <f t="shared" si="4"/>
        <v>0</v>
      </c>
    </row>
    <row r="53" spans="1:8" ht="15" customHeight="1" x14ac:dyDescent="0.25">
      <c r="A53" s="44" t="s">
        <v>27</v>
      </c>
      <c r="B53" s="77"/>
      <c r="C53" s="77"/>
      <c r="D53" s="77"/>
      <c r="E53" s="76"/>
      <c r="F53" s="76"/>
      <c r="G53" s="76"/>
      <c r="H53" s="76"/>
    </row>
    <row r="54" spans="1:8" ht="15" customHeight="1" x14ac:dyDescent="0.25">
      <c r="A54" s="40" t="s">
        <v>44</v>
      </c>
      <c r="B54" s="41">
        <v>2110</v>
      </c>
      <c r="C54" s="41">
        <v>111</v>
      </c>
      <c r="D54" s="41">
        <v>211</v>
      </c>
      <c r="E54" s="42">
        <v>26951700</v>
      </c>
      <c r="F54" s="42">
        <v>27734000</v>
      </c>
      <c r="G54" s="42">
        <v>26032400</v>
      </c>
      <c r="H54" s="42"/>
    </row>
    <row r="55" spans="1:8" ht="32.25" customHeight="1" x14ac:dyDescent="0.25">
      <c r="A55" s="40" t="s">
        <v>45</v>
      </c>
      <c r="B55" s="41">
        <v>2120</v>
      </c>
      <c r="C55" s="41">
        <v>112</v>
      </c>
      <c r="D55" s="41">
        <v>266</v>
      </c>
      <c r="E55" s="42">
        <v>85000</v>
      </c>
      <c r="F55" s="42">
        <v>0</v>
      </c>
      <c r="G55" s="42">
        <v>0</v>
      </c>
      <c r="H55" s="42"/>
    </row>
    <row r="56" spans="1:8" ht="44.25" customHeight="1" x14ac:dyDescent="0.25">
      <c r="A56" s="40" t="s">
        <v>46</v>
      </c>
      <c r="B56" s="41">
        <v>2130</v>
      </c>
      <c r="C56" s="41">
        <v>113</v>
      </c>
      <c r="D56" s="41"/>
      <c r="E56" s="42">
        <v>0</v>
      </c>
      <c r="F56" s="42">
        <v>0</v>
      </c>
      <c r="G56" s="42">
        <v>0</v>
      </c>
      <c r="H56" s="42"/>
    </row>
    <row r="57" spans="1:8" ht="58.5" customHeight="1" x14ac:dyDescent="0.25">
      <c r="A57" s="44" t="s">
        <v>47</v>
      </c>
      <c r="B57" s="77">
        <v>2140</v>
      </c>
      <c r="C57" s="77">
        <v>119</v>
      </c>
      <c r="D57" s="77">
        <v>213</v>
      </c>
      <c r="E57" s="76">
        <f t="shared" ref="E57" si="5">E59+E60</f>
        <v>8165020</v>
      </c>
      <c r="F57" s="76">
        <f t="shared" ref="F57:H57" si="6">F59+F60</f>
        <v>8375620</v>
      </c>
      <c r="G57" s="76">
        <f t="shared" si="6"/>
        <v>7861700</v>
      </c>
      <c r="H57" s="76">
        <f t="shared" si="6"/>
        <v>0</v>
      </c>
    </row>
    <row r="58" spans="1:8" ht="14.25" customHeight="1" x14ac:dyDescent="0.25">
      <c r="A58" s="44" t="s">
        <v>27</v>
      </c>
      <c r="B58" s="77"/>
      <c r="C58" s="77"/>
      <c r="D58" s="77"/>
      <c r="E58" s="76"/>
      <c r="F58" s="76"/>
      <c r="G58" s="76"/>
      <c r="H58" s="76"/>
    </row>
    <row r="59" spans="1:8" ht="15" customHeight="1" x14ac:dyDescent="0.25">
      <c r="A59" s="40" t="s">
        <v>48</v>
      </c>
      <c r="B59" s="41">
        <v>2141</v>
      </c>
      <c r="C59" s="41">
        <v>119</v>
      </c>
      <c r="D59" s="41">
        <v>213</v>
      </c>
      <c r="E59" s="42">
        <v>8165020</v>
      </c>
      <c r="F59" s="42">
        <v>8375620</v>
      </c>
      <c r="G59" s="42">
        <v>7861700</v>
      </c>
      <c r="H59" s="42"/>
    </row>
    <row r="60" spans="1:8" ht="15" customHeight="1" x14ac:dyDescent="0.25">
      <c r="A60" s="40" t="s">
        <v>49</v>
      </c>
      <c r="B60" s="41">
        <v>2142</v>
      </c>
      <c r="C60" s="41">
        <v>119</v>
      </c>
      <c r="D60" s="41"/>
      <c r="E60" s="42">
        <v>0</v>
      </c>
      <c r="F60" s="42">
        <v>0</v>
      </c>
      <c r="G60" s="42">
        <v>0</v>
      </c>
      <c r="H60" s="42"/>
    </row>
    <row r="61" spans="1:8" ht="27.75" customHeight="1" x14ac:dyDescent="0.25">
      <c r="A61" s="40" t="s">
        <v>50</v>
      </c>
      <c r="B61" s="41">
        <v>2150</v>
      </c>
      <c r="C61" s="41">
        <v>131</v>
      </c>
      <c r="D61" s="41"/>
      <c r="E61" s="42">
        <v>0</v>
      </c>
      <c r="F61" s="42">
        <v>0</v>
      </c>
      <c r="G61" s="42">
        <v>0</v>
      </c>
      <c r="H61" s="42"/>
    </row>
    <row r="62" spans="1:8" ht="45" customHeight="1" x14ac:dyDescent="0.25">
      <c r="A62" s="40" t="s">
        <v>51</v>
      </c>
      <c r="B62" s="41">
        <v>2160</v>
      </c>
      <c r="C62" s="41">
        <v>133</v>
      </c>
      <c r="D62" s="41"/>
      <c r="E62" s="42">
        <v>0</v>
      </c>
      <c r="F62" s="42">
        <v>0</v>
      </c>
      <c r="G62" s="42">
        <v>0</v>
      </c>
      <c r="H62" s="42"/>
    </row>
    <row r="63" spans="1:8" ht="28.5" customHeight="1" x14ac:dyDescent="0.25">
      <c r="A63" s="40" t="s">
        <v>52</v>
      </c>
      <c r="B63" s="72">
        <v>2170</v>
      </c>
      <c r="C63" s="72">
        <v>134</v>
      </c>
      <c r="D63" s="72"/>
      <c r="E63" s="70">
        <v>0</v>
      </c>
      <c r="F63" s="70">
        <v>0</v>
      </c>
      <c r="G63" s="70">
        <v>0</v>
      </c>
      <c r="H63" s="70"/>
    </row>
    <row r="64" spans="1:8" ht="15" customHeight="1" x14ac:dyDescent="0.25">
      <c r="A64" s="40" t="s">
        <v>27</v>
      </c>
      <c r="B64" s="72"/>
      <c r="C64" s="72"/>
      <c r="D64" s="72"/>
      <c r="E64" s="70"/>
      <c r="F64" s="70"/>
      <c r="G64" s="70"/>
      <c r="H64" s="70"/>
    </row>
    <row r="65" spans="1:8" ht="45" customHeight="1" x14ac:dyDescent="0.25">
      <c r="A65" s="40" t="s">
        <v>53</v>
      </c>
      <c r="B65" s="41">
        <v>2180</v>
      </c>
      <c r="C65" s="41">
        <v>139</v>
      </c>
      <c r="D65" s="41"/>
      <c r="E65" s="42">
        <v>0</v>
      </c>
      <c r="F65" s="42">
        <v>0</v>
      </c>
      <c r="G65" s="42">
        <v>0</v>
      </c>
      <c r="H65" s="42"/>
    </row>
    <row r="66" spans="1:8" ht="15.75" customHeight="1" x14ac:dyDescent="0.25">
      <c r="A66" s="40" t="s">
        <v>54</v>
      </c>
      <c r="B66" s="41">
        <v>2181</v>
      </c>
      <c r="C66" s="41">
        <v>139</v>
      </c>
      <c r="D66" s="41"/>
      <c r="E66" s="42">
        <v>0</v>
      </c>
      <c r="F66" s="42">
        <v>0</v>
      </c>
      <c r="G66" s="42">
        <v>0</v>
      </c>
      <c r="H66" s="42"/>
    </row>
    <row r="67" spans="1:8" ht="32.25" customHeight="1" x14ac:dyDescent="0.25">
      <c r="A67" s="40" t="s">
        <v>55</v>
      </c>
      <c r="B67" s="41">
        <v>2182</v>
      </c>
      <c r="C67" s="41">
        <v>139</v>
      </c>
      <c r="D67" s="41"/>
      <c r="E67" s="42">
        <v>0</v>
      </c>
      <c r="F67" s="42">
        <v>0</v>
      </c>
      <c r="G67" s="42">
        <v>0</v>
      </c>
      <c r="H67" s="42"/>
    </row>
    <row r="68" spans="1:8" ht="15.75" customHeight="1" x14ac:dyDescent="0.25">
      <c r="A68" s="44" t="s">
        <v>56</v>
      </c>
      <c r="B68" s="77">
        <v>2200</v>
      </c>
      <c r="C68" s="77">
        <v>300</v>
      </c>
      <c r="D68" s="77"/>
      <c r="E68" s="76">
        <f>E70+E73+E74+E75</f>
        <v>2865950</v>
      </c>
      <c r="F68" s="76">
        <f t="shared" ref="F68:H68" si="7">F70+F73+F74+F75</f>
        <v>2851550</v>
      </c>
      <c r="G68" s="76">
        <f t="shared" si="7"/>
        <v>2851550</v>
      </c>
      <c r="H68" s="76">
        <f t="shared" si="7"/>
        <v>0</v>
      </c>
    </row>
    <row r="69" spans="1:8" ht="15" customHeight="1" x14ac:dyDescent="0.25">
      <c r="A69" s="44" t="s">
        <v>27</v>
      </c>
      <c r="B69" s="77"/>
      <c r="C69" s="77"/>
      <c r="D69" s="77"/>
      <c r="E69" s="76"/>
      <c r="F69" s="76"/>
      <c r="G69" s="76"/>
      <c r="H69" s="76"/>
    </row>
    <row r="70" spans="1:8" ht="27.75" customHeight="1" x14ac:dyDescent="0.25">
      <c r="A70" s="44" t="s">
        <v>57</v>
      </c>
      <c r="B70" s="77">
        <v>2210</v>
      </c>
      <c r="C70" s="77">
        <v>320</v>
      </c>
      <c r="D70" s="77"/>
      <c r="E70" s="76">
        <f>E72</f>
        <v>2851550</v>
      </c>
      <c r="F70" s="76">
        <f t="shared" ref="F70:H70" si="8">F72</f>
        <v>2851550</v>
      </c>
      <c r="G70" s="76">
        <f t="shared" si="8"/>
        <v>2851550</v>
      </c>
      <c r="H70" s="76">
        <f t="shared" si="8"/>
        <v>0</v>
      </c>
    </row>
    <row r="71" spans="1:8" ht="14.25" customHeight="1" x14ac:dyDescent="0.25">
      <c r="A71" s="44" t="s">
        <v>40</v>
      </c>
      <c r="B71" s="77"/>
      <c r="C71" s="77"/>
      <c r="D71" s="77"/>
      <c r="E71" s="76"/>
      <c r="F71" s="76"/>
      <c r="G71" s="76"/>
      <c r="H71" s="76"/>
    </row>
    <row r="72" spans="1:8" ht="30" customHeight="1" x14ac:dyDescent="0.25">
      <c r="A72" s="40" t="s">
        <v>58</v>
      </c>
      <c r="B72" s="41">
        <v>2211</v>
      </c>
      <c r="C72" s="41">
        <v>321</v>
      </c>
      <c r="D72" s="41">
        <v>262</v>
      </c>
      <c r="E72" s="42">
        <v>2851550</v>
      </c>
      <c r="F72" s="42">
        <v>2851550</v>
      </c>
      <c r="G72" s="42">
        <v>2851550</v>
      </c>
      <c r="H72" s="42"/>
    </row>
    <row r="73" spans="1:8" ht="62.25" customHeight="1" x14ac:dyDescent="0.25">
      <c r="A73" s="40" t="s">
        <v>59</v>
      </c>
      <c r="B73" s="41">
        <v>2220</v>
      </c>
      <c r="C73" s="41">
        <v>340</v>
      </c>
      <c r="D73" s="41">
        <v>296</v>
      </c>
      <c r="E73" s="42">
        <v>14400</v>
      </c>
      <c r="F73" s="42"/>
      <c r="G73" s="42"/>
      <c r="H73" s="42"/>
    </row>
    <row r="74" spans="1:8" ht="27" customHeight="1" x14ac:dyDescent="0.25">
      <c r="A74" s="40" t="s">
        <v>60</v>
      </c>
      <c r="B74" s="41">
        <v>2230</v>
      </c>
      <c r="C74" s="41">
        <v>350</v>
      </c>
      <c r="D74" s="41"/>
      <c r="E74" s="42">
        <v>0</v>
      </c>
      <c r="F74" s="42">
        <v>0</v>
      </c>
      <c r="G74" s="42">
        <v>0</v>
      </c>
      <c r="H74" s="42"/>
    </row>
    <row r="75" spans="1:8" ht="27" customHeight="1" x14ac:dyDescent="0.25">
      <c r="A75" s="40" t="s">
        <v>61</v>
      </c>
      <c r="B75" s="41">
        <v>2240</v>
      </c>
      <c r="C75" s="41">
        <v>360</v>
      </c>
      <c r="D75" s="41"/>
      <c r="E75" s="42">
        <v>0</v>
      </c>
      <c r="F75" s="42">
        <v>0</v>
      </c>
      <c r="G75" s="42">
        <v>0</v>
      </c>
      <c r="H75" s="42"/>
    </row>
    <row r="76" spans="1:8" ht="27" customHeight="1" x14ac:dyDescent="0.25">
      <c r="A76" s="44" t="s">
        <v>62</v>
      </c>
      <c r="B76" s="77">
        <v>2300</v>
      </c>
      <c r="C76" s="77">
        <v>850</v>
      </c>
      <c r="D76" s="77"/>
      <c r="E76" s="76">
        <f>E78+E79+E80</f>
        <v>461300</v>
      </c>
      <c r="F76" s="76">
        <f t="shared" ref="F76:H76" si="9">F78+F79+F80</f>
        <v>461300</v>
      </c>
      <c r="G76" s="76">
        <f t="shared" si="9"/>
        <v>461300</v>
      </c>
      <c r="H76" s="76">
        <f t="shared" si="9"/>
        <v>0</v>
      </c>
    </row>
    <row r="77" spans="1:8" ht="27" customHeight="1" x14ac:dyDescent="0.25">
      <c r="A77" s="44" t="s">
        <v>40</v>
      </c>
      <c r="B77" s="77"/>
      <c r="C77" s="77"/>
      <c r="D77" s="77"/>
      <c r="E77" s="76"/>
      <c r="F77" s="76"/>
      <c r="G77" s="76"/>
      <c r="H77" s="76"/>
    </row>
    <row r="78" spans="1:8" ht="27" customHeight="1" x14ac:dyDescent="0.25">
      <c r="A78" s="40" t="s">
        <v>63</v>
      </c>
      <c r="B78" s="41">
        <v>2310</v>
      </c>
      <c r="C78" s="41">
        <v>851</v>
      </c>
      <c r="D78" s="41">
        <v>291</v>
      </c>
      <c r="E78" s="42">
        <v>446300</v>
      </c>
      <c r="F78" s="42">
        <v>446300</v>
      </c>
      <c r="G78" s="42">
        <v>446300</v>
      </c>
      <c r="H78" s="42"/>
    </row>
    <row r="79" spans="1:8" ht="27" customHeight="1" x14ac:dyDescent="0.25">
      <c r="A79" s="40" t="s">
        <v>64</v>
      </c>
      <c r="B79" s="41">
        <v>2320</v>
      </c>
      <c r="C79" s="41">
        <v>852</v>
      </c>
      <c r="D79" s="41"/>
      <c r="E79" s="42">
        <v>0</v>
      </c>
      <c r="F79" s="42">
        <v>0</v>
      </c>
      <c r="G79" s="42">
        <v>0</v>
      </c>
      <c r="H79" s="42"/>
    </row>
    <row r="80" spans="1:8" ht="27" customHeight="1" x14ac:dyDescent="0.25">
      <c r="A80" s="40" t="s">
        <v>65</v>
      </c>
      <c r="B80" s="41">
        <v>2330</v>
      </c>
      <c r="C80" s="41">
        <v>853</v>
      </c>
      <c r="D80" s="41">
        <v>292</v>
      </c>
      <c r="E80" s="42">
        <v>15000</v>
      </c>
      <c r="F80" s="42">
        <v>15000</v>
      </c>
      <c r="G80" s="42">
        <v>15000</v>
      </c>
      <c r="H80" s="42"/>
    </row>
    <row r="81" spans="1:8" ht="27" customHeight="1" x14ac:dyDescent="0.25">
      <c r="A81" s="40" t="s">
        <v>66</v>
      </c>
      <c r="B81" s="72">
        <v>2400</v>
      </c>
      <c r="C81" s="72"/>
      <c r="D81" s="72"/>
      <c r="E81" s="70">
        <v>0</v>
      </c>
      <c r="F81" s="70">
        <v>0</v>
      </c>
      <c r="G81" s="70">
        <v>0</v>
      </c>
      <c r="H81" s="70"/>
    </row>
    <row r="82" spans="1:8" ht="27" customHeight="1" x14ac:dyDescent="0.25">
      <c r="A82" s="40" t="s">
        <v>40</v>
      </c>
      <c r="B82" s="72"/>
      <c r="C82" s="72"/>
      <c r="D82" s="72"/>
      <c r="E82" s="70"/>
      <c r="F82" s="70"/>
      <c r="G82" s="70"/>
      <c r="H82" s="70"/>
    </row>
    <row r="83" spans="1:8" ht="27" customHeight="1" x14ac:dyDescent="0.25">
      <c r="A83" s="40" t="s">
        <v>67</v>
      </c>
      <c r="B83" s="41">
        <v>2410</v>
      </c>
      <c r="C83" s="41">
        <v>613</v>
      </c>
      <c r="D83" s="41"/>
      <c r="E83" s="42">
        <v>0</v>
      </c>
      <c r="F83" s="42">
        <v>0</v>
      </c>
      <c r="G83" s="42">
        <v>0</v>
      </c>
      <c r="H83" s="42"/>
    </row>
    <row r="84" spans="1:8" ht="27" customHeight="1" x14ac:dyDescent="0.25">
      <c r="A84" s="40" t="s">
        <v>68</v>
      </c>
      <c r="B84" s="41">
        <v>2420</v>
      </c>
      <c r="C84" s="41">
        <v>623</v>
      </c>
      <c r="D84" s="41"/>
      <c r="E84" s="42">
        <v>0</v>
      </c>
      <c r="F84" s="42">
        <v>0</v>
      </c>
      <c r="G84" s="42">
        <v>0</v>
      </c>
      <c r="H84" s="42"/>
    </row>
    <row r="85" spans="1:8" ht="27" customHeight="1" x14ac:dyDescent="0.25">
      <c r="A85" s="40" t="s">
        <v>69</v>
      </c>
      <c r="B85" s="41">
        <v>2430</v>
      </c>
      <c r="C85" s="41">
        <v>624</v>
      </c>
      <c r="D85" s="41"/>
      <c r="E85" s="42">
        <v>0</v>
      </c>
      <c r="F85" s="42">
        <v>0</v>
      </c>
      <c r="G85" s="42">
        <v>0</v>
      </c>
      <c r="H85" s="42"/>
    </row>
    <row r="86" spans="1:8" ht="27" customHeight="1" x14ac:dyDescent="0.25">
      <c r="A86" s="40" t="s">
        <v>67</v>
      </c>
      <c r="B86" s="41">
        <v>2440</v>
      </c>
      <c r="C86" s="41">
        <v>810</v>
      </c>
      <c r="D86" s="41"/>
      <c r="E86" s="42">
        <v>0</v>
      </c>
      <c r="F86" s="42">
        <v>0</v>
      </c>
      <c r="G86" s="42">
        <v>0</v>
      </c>
      <c r="H86" s="42"/>
    </row>
    <row r="87" spans="1:8" ht="27" customHeight="1" x14ac:dyDescent="0.25">
      <c r="A87" s="40" t="s">
        <v>68</v>
      </c>
      <c r="B87" s="41">
        <v>2450</v>
      </c>
      <c r="C87" s="41">
        <v>862</v>
      </c>
      <c r="D87" s="41"/>
      <c r="E87" s="42">
        <v>0</v>
      </c>
      <c r="F87" s="42">
        <v>0</v>
      </c>
      <c r="G87" s="42">
        <v>0</v>
      </c>
      <c r="H87" s="42"/>
    </row>
    <row r="88" spans="1:8" ht="27" customHeight="1" x14ac:dyDescent="0.25">
      <c r="A88" s="40" t="s">
        <v>69</v>
      </c>
      <c r="B88" s="41">
        <v>2460</v>
      </c>
      <c r="C88" s="41">
        <v>863</v>
      </c>
      <c r="D88" s="41"/>
      <c r="E88" s="42">
        <v>0</v>
      </c>
      <c r="F88" s="42">
        <v>0</v>
      </c>
      <c r="G88" s="42">
        <v>0</v>
      </c>
      <c r="H88" s="42"/>
    </row>
    <row r="89" spans="1:8" ht="27" customHeight="1" x14ac:dyDescent="0.25">
      <c r="A89" s="40" t="s">
        <v>70</v>
      </c>
      <c r="B89" s="41">
        <v>2500</v>
      </c>
      <c r="C89" s="41"/>
      <c r="D89" s="41"/>
      <c r="E89" s="42">
        <v>0</v>
      </c>
      <c r="F89" s="42">
        <v>0</v>
      </c>
      <c r="G89" s="42">
        <v>0</v>
      </c>
      <c r="H89" s="42"/>
    </row>
    <row r="90" spans="1:8" ht="27" customHeight="1" x14ac:dyDescent="0.25">
      <c r="A90" s="40" t="s">
        <v>71</v>
      </c>
      <c r="B90" s="41">
        <v>2520</v>
      </c>
      <c r="C90" s="41">
        <v>831</v>
      </c>
      <c r="D90" s="41"/>
      <c r="E90" s="42">
        <v>0</v>
      </c>
      <c r="F90" s="42">
        <v>0</v>
      </c>
      <c r="G90" s="42">
        <v>0</v>
      </c>
      <c r="H90" s="42"/>
    </row>
    <row r="91" spans="1:8" ht="27" customHeight="1" x14ac:dyDescent="0.25">
      <c r="A91" s="43" t="s">
        <v>72</v>
      </c>
      <c r="B91" s="75">
        <v>2600</v>
      </c>
      <c r="C91" s="75"/>
      <c r="D91" s="75"/>
      <c r="E91" s="74">
        <f>E93+E94+E95+E103</f>
        <v>10445894.4</v>
      </c>
      <c r="F91" s="74">
        <f t="shared" ref="F91:H91" si="10">F93+F94+F95+F103</f>
        <v>10047800.4</v>
      </c>
      <c r="G91" s="74">
        <f t="shared" si="10"/>
        <v>10192700.4</v>
      </c>
      <c r="H91" s="74">
        <f t="shared" si="10"/>
        <v>0</v>
      </c>
    </row>
    <row r="92" spans="1:8" ht="27" customHeight="1" x14ac:dyDescent="0.25">
      <c r="A92" s="43" t="s">
        <v>27</v>
      </c>
      <c r="B92" s="75"/>
      <c r="C92" s="75"/>
      <c r="D92" s="75"/>
      <c r="E92" s="74"/>
      <c r="F92" s="74"/>
      <c r="G92" s="74"/>
      <c r="H92" s="74"/>
    </row>
    <row r="93" spans="1:8" ht="27" customHeight="1" x14ac:dyDescent="0.25">
      <c r="A93" s="40" t="s">
        <v>73</v>
      </c>
      <c r="B93" s="41">
        <v>2610</v>
      </c>
      <c r="C93" s="41">
        <v>241</v>
      </c>
      <c r="D93" s="41"/>
      <c r="E93" s="42">
        <v>0</v>
      </c>
      <c r="F93" s="42">
        <v>0</v>
      </c>
      <c r="G93" s="42">
        <v>0</v>
      </c>
      <c r="H93" s="42">
        <v>0</v>
      </c>
    </row>
    <row r="94" spans="1:8" ht="27" customHeight="1" x14ac:dyDescent="0.25">
      <c r="A94" s="40" t="s">
        <v>74</v>
      </c>
      <c r="B94" s="41">
        <v>2630</v>
      </c>
      <c r="C94" s="41">
        <v>243</v>
      </c>
      <c r="D94" s="41"/>
      <c r="E94" s="42">
        <v>0</v>
      </c>
      <c r="F94" s="42">
        <v>0</v>
      </c>
      <c r="G94" s="42">
        <v>0</v>
      </c>
      <c r="H94" s="42">
        <v>0</v>
      </c>
    </row>
    <row r="95" spans="1:8" ht="21.75" customHeight="1" x14ac:dyDescent="0.25">
      <c r="A95" s="43" t="s">
        <v>75</v>
      </c>
      <c r="B95" s="75">
        <v>2640</v>
      </c>
      <c r="C95" s="75">
        <v>244</v>
      </c>
      <c r="D95" s="75"/>
      <c r="E95" s="74">
        <f>E97+E98+E99+E100+E101+E102</f>
        <v>10445894.4</v>
      </c>
      <c r="F95" s="74">
        <f t="shared" ref="F95:H95" si="11">F97+F98+F99+F100+F101+F102</f>
        <v>10047800.4</v>
      </c>
      <c r="G95" s="74">
        <f t="shared" si="11"/>
        <v>10192700.4</v>
      </c>
      <c r="H95" s="74">
        <f t="shared" si="11"/>
        <v>0</v>
      </c>
    </row>
    <row r="96" spans="1:8" ht="15" customHeight="1" x14ac:dyDescent="0.25">
      <c r="A96" s="43" t="s">
        <v>40</v>
      </c>
      <c r="B96" s="75"/>
      <c r="C96" s="75"/>
      <c r="D96" s="75"/>
      <c r="E96" s="74"/>
      <c r="F96" s="74"/>
      <c r="G96" s="74"/>
      <c r="H96" s="74"/>
    </row>
    <row r="97" spans="1:8" ht="15.75" customHeight="1" x14ac:dyDescent="0.25">
      <c r="A97" s="40" t="s">
        <v>76</v>
      </c>
      <c r="B97" s="41">
        <v>2641</v>
      </c>
      <c r="C97" s="41">
        <v>244</v>
      </c>
      <c r="D97" s="41">
        <v>221</v>
      </c>
      <c r="E97" s="42">
        <v>72800</v>
      </c>
      <c r="F97" s="42">
        <v>85100</v>
      </c>
      <c r="G97" s="42">
        <v>86400</v>
      </c>
      <c r="H97" s="42">
        <v>0</v>
      </c>
    </row>
    <row r="98" spans="1:8" ht="15.75" customHeight="1" x14ac:dyDescent="0.25">
      <c r="A98" s="40" t="s">
        <v>77</v>
      </c>
      <c r="B98" s="41">
        <v>2642</v>
      </c>
      <c r="C98" s="41">
        <v>244</v>
      </c>
      <c r="D98" s="41">
        <v>223</v>
      </c>
      <c r="E98" s="42">
        <v>3201800</v>
      </c>
      <c r="F98" s="42">
        <v>3108300</v>
      </c>
      <c r="G98" s="42">
        <v>3247300</v>
      </c>
      <c r="H98" s="42">
        <v>0</v>
      </c>
    </row>
    <row r="99" spans="1:8" ht="15.75" customHeight="1" x14ac:dyDescent="0.25">
      <c r="A99" s="40" t="s">
        <v>78</v>
      </c>
      <c r="B99" s="41">
        <v>2643</v>
      </c>
      <c r="C99" s="41">
        <v>244</v>
      </c>
      <c r="D99" s="41">
        <v>225</v>
      </c>
      <c r="E99" s="42">
        <v>810100</v>
      </c>
      <c r="F99" s="42">
        <v>422100</v>
      </c>
      <c r="G99" s="42">
        <v>397600</v>
      </c>
      <c r="H99" s="42">
        <v>0</v>
      </c>
    </row>
    <row r="100" spans="1:8" ht="15.75" customHeight="1" x14ac:dyDescent="0.25">
      <c r="A100" s="40" t="s">
        <v>79</v>
      </c>
      <c r="B100" s="41">
        <v>2644</v>
      </c>
      <c r="C100" s="41">
        <v>244</v>
      </c>
      <c r="D100" s="41">
        <v>226</v>
      </c>
      <c r="E100" s="42">
        <v>5171594.4000000004</v>
      </c>
      <c r="F100" s="42">
        <v>5259700.4000000004</v>
      </c>
      <c r="G100" s="42">
        <v>5267600.4000000004</v>
      </c>
      <c r="H100" s="42">
        <v>0</v>
      </c>
    </row>
    <row r="101" spans="1:8" ht="15.75" customHeight="1" x14ac:dyDescent="0.25">
      <c r="A101" s="40" t="s">
        <v>80</v>
      </c>
      <c r="B101" s="41">
        <v>2645</v>
      </c>
      <c r="C101" s="41">
        <v>244</v>
      </c>
      <c r="D101" s="41">
        <v>310</v>
      </c>
      <c r="E101" s="42">
        <v>1032600</v>
      </c>
      <c r="F101" s="42">
        <v>1142600</v>
      </c>
      <c r="G101" s="42">
        <v>1163800</v>
      </c>
      <c r="H101" s="42">
        <v>0</v>
      </c>
    </row>
    <row r="102" spans="1:8" ht="15.75" customHeight="1" x14ac:dyDescent="0.25">
      <c r="A102" s="40" t="s">
        <v>81</v>
      </c>
      <c r="B102" s="41">
        <v>2646</v>
      </c>
      <c r="C102" s="41">
        <v>244</v>
      </c>
      <c r="D102" s="41">
        <v>340</v>
      </c>
      <c r="E102" s="42">
        <v>157000</v>
      </c>
      <c r="F102" s="42">
        <v>30000</v>
      </c>
      <c r="G102" s="42">
        <v>30000</v>
      </c>
      <c r="H102" s="42">
        <v>0</v>
      </c>
    </row>
    <row r="103" spans="1:8" ht="45" customHeight="1" x14ac:dyDescent="0.25">
      <c r="A103" s="40" t="s">
        <v>82</v>
      </c>
      <c r="B103" s="72">
        <v>2650</v>
      </c>
      <c r="C103" s="72">
        <v>400</v>
      </c>
      <c r="D103" s="72"/>
      <c r="E103" s="70">
        <v>0</v>
      </c>
      <c r="F103" s="70">
        <v>0</v>
      </c>
      <c r="G103" s="70">
        <v>0</v>
      </c>
      <c r="H103" s="70">
        <v>0</v>
      </c>
    </row>
    <row r="104" spans="1:8" ht="17.25" customHeight="1" x14ac:dyDescent="0.25">
      <c r="A104" s="40" t="s">
        <v>27</v>
      </c>
      <c r="B104" s="72"/>
      <c r="C104" s="72"/>
      <c r="D104" s="72"/>
      <c r="E104" s="70"/>
      <c r="F104" s="70"/>
      <c r="G104" s="70"/>
      <c r="H104" s="70"/>
    </row>
    <row r="105" spans="1:8" ht="48.75" customHeight="1" x14ac:dyDescent="0.25">
      <c r="A105" s="40" t="s">
        <v>83</v>
      </c>
      <c r="B105" s="41">
        <v>2651</v>
      </c>
      <c r="C105" s="41">
        <v>406</v>
      </c>
      <c r="D105" s="41"/>
      <c r="E105" s="42">
        <v>0</v>
      </c>
      <c r="F105" s="42">
        <v>0</v>
      </c>
      <c r="G105" s="42">
        <v>0</v>
      </c>
      <c r="H105" s="42">
        <v>0</v>
      </c>
    </row>
    <row r="106" spans="1:8" ht="48.75" customHeight="1" x14ac:dyDescent="0.25">
      <c r="A106" s="40" t="s">
        <v>84</v>
      </c>
      <c r="B106" s="41">
        <v>2652</v>
      </c>
      <c r="C106" s="41">
        <v>407</v>
      </c>
      <c r="D106" s="41"/>
      <c r="E106" s="42">
        <v>0</v>
      </c>
      <c r="F106" s="42">
        <v>0</v>
      </c>
      <c r="G106" s="42">
        <v>0</v>
      </c>
      <c r="H106" s="42">
        <v>0</v>
      </c>
    </row>
    <row r="107" spans="1:8" ht="15.75" customHeight="1" x14ac:dyDescent="0.25">
      <c r="A107" s="40" t="s">
        <v>85</v>
      </c>
      <c r="B107" s="72">
        <v>3000</v>
      </c>
      <c r="C107" s="72">
        <v>100</v>
      </c>
      <c r="D107" s="72"/>
      <c r="E107" s="70">
        <v>0</v>
      </c>
      <c r="F107" s="70">
        <v>0</v>
      </c>
      <c r="G107" s="70">
        <v>0</v>
      </c>
      <c r="H107" s="70"/>
    </row>
    <row r="108" spans="1:8" ht="15.75" customHeight="1" x14ac:dyDescent="0.25">
      <c r="A108" s="40" t="s">
        <v>27</v>
      </c>
      <c r="B108" s="72"/>
      <c r="C108" s="72"/>
      <c r="D108" s="72"/>
      <c r="E108" s="70"/>
      <c r="F108" s="70"/>
      <c r="G108" s="70"/>
      <c r="H108" s="70"/>
    </row>
    <row r="109" spans="1:8" ht="15.75" customHeight="1" x14ac:dyDescent="0.25">
      <c r="A109" s="40" t="s">
        <v>86</v>
      </c>
      <c r="B109" s="41">
        <v>3010</v>
      </c>
      <c r="C109" s="41"/>
      <c r="D109" s="41"/>
      <c r="E109" s="42">
        <v>0</v>
      </c>
      <c r="F109" s="42">
        <v>0</v>
      </c>
      <c r="G109" s="42">
        <v>0</v>
      </c>
      <c r="H109" s="42"/>
    </row>
    <row r="110" spans="1:8" ht="15.75" customHeight="1" x14ac:dyDescent="0.25">
      <c r="A110" s="40" t="s">
        <v>87</v>
      </c>
      <c r="B110" s="41">
        <v>3020</v>
      </c>
      <c r="C110" s="41"/>
      <c r="D110" s="41"/>
      <c r="E110" s="42">
        <v>0</v>
      </c>
      <c r="F110" s="42">
        <v>0</v>
      </c>
      <c r="G110" s="42">
        <v>0</v>
      </c>
      <c r="H110" s="42"/>
    </row>
    <row r="111" spans="1:8" ht="15.75" customHeight="1" x14ac:dyDescent="0.25">
      <c r="A111" s="40" t="s">
        <v>88</v>
      </c>
      <c r="B111" s="41">
        <v>3030</v>
      </c>
      <c r="C111" s="41"/>
      <c r="D111" s="41"/>
      <c r="E111" s="42">
        <v>0</v>
      </c>
      <c r="F111" s="42">
        <v>0</v>
      </c>
      <c r="G111" s="42">
        <v>0</v>
      </c>
      <c r="H111" s="42"/>
    </row>
    <row r="112" spans="1:8" ht="15.75" customHeight="1" x14ac:dyDescent="0.25">
      <c r="A112" s="40" t="s">
        <v>89</v>
      </c>
      <c r="B112" s="72">
        <v>4000</v>
      </c>
      <c r="C112" s="72"/>
      <c r="D112" s="72"/>
      <c r="E112" s="70">
        <v>0</v>
      </c>
      <c r="F112" s="70">
        <v>0</v>
      </c>
      <c r="G112" s="70">
        <v>0</v>
      </c>
      <c r="H112" s="70"/>
    </row>
    <row r="113" spans="1:8" ht="15.75" customHeight="1" x14ac:dyDescent="0.25">
      <c r="A113" s="40" t="s">
        <v>40</v>
      </c>
      <c r="B113" s="72"/>
      <c r="C113" s="72"/>
      <c r="D113" s="72"/>
      <c r="E113" s="70"/>
      <c r="F113" s="70"/>
      <c r="G113" s="70"/>
      <c r="H113" s="70"/>
    </row>
    <row r="114" spans="1:8" ht="15.75" customHeight="1" x14ac:dyDescent="0.25">
      <c r="A114" s="40" t="s">
        <v>90</v>
      </c>
      <c r="B114" s="41">
        <v>4010</v>
      </c>
      <c r="C114" s="41">
        <v>610</v>
      </c>
      <c r="D114" s="41"/>
      <c r="E114" s="42">
        <v>0</v>
      </c>
      <c r="F114" s="42">
        <v>0</v>
      </c>
      <c r="G114" s="42">
        <v>0</v>
      </c>
      <c r="H114" s="42"/>
    </row>
    <row r="115" spans="1:8" ht="27" customHeight="1" x14ac:dyDescent="0.25">
      <c r="A115" s="73"/>
      <c r="B115" s="73"/>
      <c r="C115" s="73"/>
      <c r="D115" s="73"/>
      <c r="E115" s="73"/>
      <c r="F115" s="73"/>
      <c r="G115" s="73"/>
      <c r="H115" s="73"/>
    </row>
    <row r="116" spans="1:8" ht="27" customHeight="1" x14ac:dyDescent="0.25">
      <c r="A116" s="19"/>
      <c r="B116" s="71"/>
      <c r="C116" s="19"/>
      <c r="D116" s="19"/>
      <c r="E116" s="19"/>
      <c r="F116" s="71"/>
      <c r="G116" s="71"/>
      <c r="H116" s="71"/>
    </row>
    <row r="117" spans="1:8" ht="27" customHeight="1" x14ac:dyDescent="0.25">
      <c r="A117" s="19"/>
      <c r="B117" s="71"/>
      <c r="C117" s="19"/>
      <c r="D117" s="19"/>
      <c r="E117" s="19"/>
      <c r="F117" s="71"/>
      <c r="G117" s="71"/>
      <c r="H117" s="71"/>
    </row>
    <row r="118" spans="1:8" ht="27" customHeight="1" x14ac:dyDescent="0.25">
      <c r="A118" s="19"/>
      <c r="B118" s="71"/>
      <c r="C118" s="19"/>
      <c r="D118" s="19"/>
      <c r="E118" s="19"/>
      <c r="F118" s="71"/>
      <c r="G118" s="71"/>
      <c r="H118" s="71"/>
    </row>
    <row r="119" spans="1:8" ht="27" customHeight="1" x14ac:dyDescent="0.25">
      <c r="A119" s="19"/>
      <c r="B119" s="71"/>
      <c r="C119" s="19"/>
      <c r="D119" s="19"/>
      <c r="E119" s="19"/>
      <c r="F119" s="19"/>
      <c r="G119" s="19"/>
      <c r="H119" s="19"/>
    </row>
    <row r="120" spans="1:8" ht="27" customHeight="1" x14ac:dyDescent="0.25">
      <c r="A120" s="19"/>
      <c r="B120" s="71"/>
      <c r="C120" s="19"/>
      <c r="D120" s="19"/>
      <c r="E120" s="19"/>
      <c r="F120" s="19"/>
      <c r="G120" s="19"/>
      <c r="H120" s="19"/>
    </row>
    <row r="121" spans="1:8" ht="27" customHeight="1" x14ac:dyDescent="0.25">
      <c r="A121" s="19"/>
      <c r="B121" s="71"/>
      <c r="C121" s="19"/>
      <c r="D121" s="19"/>
      <c r="E121" s="19"/>
      <c r="F121" s="19"/>
      <c r="G121" s="19"/>
      <c r="H121" s="19"/>
    </row>
    <row r="122" spans="1:8" ht="27" customHeight="1" x14ac:dyDescent="0.25">
      <c r="A122" s="19"/>
      <c r="B122" s="19"/>
      <c r="C122" s="19"/>
      <c r="D122" s="19"/>
      <c r="E122" s="21"/>
      <c r="F122" s="19"/>
      <c r="G122" s="19"/>
      <c r="H122" s="19"/>
    </row>
    <row r="123" spans="1:8" ht="27" customHeight="1" x14ac:dyDescent="0.25">
      <c r="A123" s="69"/>
      <c r="B123" s="20"/>
      <c r="C123" s="69"/>
      <c r="D123" s="69"/>
      <c r="E123" s="69"/>
      <c r="F123" s="69"/>
      <c r="G123" s="69"/>
      <c r="H123" s="69"/>
    </row>
    <row r="124" spans="1:8" ht="27" customHeight="1" x14ac:dyDescent="0.25">
      <c r="A124" s="69"/>
      <c r="B124" s="20"/>
      <c r="C124" s="69"/>
      <c r="D124" s="69"/>
      <c r="E124" s="69"/>
      <c r="F124" s="69"/>
      <c r="G124" s="69"/>
      <c r="H124" s="69"/>
    </row>
    <row r="125" spans="1:8" ht="27" customHeight="1" x14ac:dyDescent="0.25">
      <c r="A125" s="20"/>
      <c r="B125" s="20"/>
      <c r="C125" s="20"/>
      <c r="D125" s="20"/>
      <c r="E125" s="20"/>
      <c r="F125" s="20"/>
      <c r="G125" s="20"/>
      <c r="H125" s="20"/>
    </row>
    <row r="126" spans="1:8" ht="27" customHeight="1" x14ac:dyDescent="0.25">
      <c r="A126" s="20"/>
      <c r="B126" s="20"/>
      <c r="C126" s="20"/>
      <c r="D126" s="20"/>
      <c r="E126" s="20"/>
      <c r="F126" s="20"/>
      <c r="G126" s="20"/>
      <c r="H126" s="20"/>
    </row>
    <row r="127" spans="1:8" ht="27" customHeight="1" x14ac:dyDescent="0.25">
      <c r="A127" s="69"/>
      <c r="B127" s="20"/>
      <c r="C127" s="69"/>
      <c r="D127" s="69"/>
      <c r="E127" s="69"/>
      <c r="F127" s="69"/>
      <c r="G127" s="69"/>
      <c r="H127" s="69"/>
    </row>
    <row r="128" spans="1:8" ht="27" customHeight="1" x14ac:dyDescent="0.25">
      <c r="A128" s="69"/>
      <c r="B128" s="20"/>
      <c r="C128" s="69"/>
      <c r="D128" s="69"/>
      <c r="E128" s="69"/>
      <c r="F128" s="69"/>
      <c r="G128" s="69"/>
      <c r="H128" s="69"/>
    </row>
    <row r="129" spans="1:8" ht="27" customHeight="1" x14ac:dyDescent="0.25">
      <c r="A129" s="69"/>
      <c r="B129" s="20"/>
      <c r="C129" s="69"/>
      <c r="D129" s="69"/>
      <c r="E129" s="69"/>
      <c r="F129" s="69"/>
      <c r="G129" s="69"/>
      <c r="H129" s="69"/>
    </row>
    <row r="130" spans="1:8" ht="27" customHeight="1" x14ac:dyDescent="0.25">
      <c r="A130" s="69"/>
      <c r="B130" s="20"/>
      <c r="C130" s="69"/>
      <c r="D130" s="69"/>
      <c r="E130" s="69"/>
      <c r="F130" s="69"/>
      <c r="G130" s="69"/>
      <c r="H130" s="69"/>
    </row>
    <row r="131" spans="1:8" ht="27" customHeight="1" x14ac:dyDescent="0.25">
      <c r="A131" s="20"/>
      <c r="B131" s="20"/>
      <c r="C131" s="20"/>
      <c r="D131" s="20"/>
      <c r="E131" s="20"/>
      <c r="F131" s="20"/>
      <c r="G131" s="20"/>
      <c r="H131" s="20"/>
    </row>
    <row r="132" spans="1:8" ht="27" customHeight="1" x14ac:dyDescent="0.25">
      <c r="A132" s="20"/>
      <c r="B132" s="20"/>
      <c r="C132" s="20"/>
      <c r="D132" s="20"/>
      <c r="E132" s="20"/>
      <c r="F132" s="20"/>
      <c r="G132" s="20"/>
      <c r="H132" s="20"/>
    </row>
    <row r="133" spans="1:8" ht="27" customHeight="1" x14ac:dyDescent="0.25">
      <c r="A133" s="69"/>
      <c r="B133" s="20"/>
      <c r="C133" s="69"/>
      <c r="D133" s="69"/>
      <c r="E133" s="69"/>
      <c r="F133" s="69"/>
      <c r="G133" s="69"/>
      <c r="H133" s="69"/>
    </row>
    <row r="134" spans="1:8" ht="27" customHeight="1" x14ac:dyDescent="0.25">
      <c r="A134" s="69"/>
      <c r="B134" s="20"/>
      <c r="C134" s="69"/>
      <c r="D134" s="69"/>
      <c r="E134" s="69"/>
      <c r="F134" s="69"/>
      <c r="G134" s="69"/>
      <c r="H134" s="69"/>
    </row>
    <row r="135" spans="1:8" ht="27" customHeight="1" x14ac:dyDescent="0.25">
      <c r="A135" s="69"/>
      <c r="B135" s="20"/>
      <c r="C135" s="69"/>
      <c r="D135" s="69"/>
      <c r="E135" s="69"/>
      <c r="F135" s="69"/>
      <c r="G135" s="69"/>
      <c r="H135" s="69"/>
    </row>
    <row r="136" spans="1:8" ht="27" customHeight="1" x14ac:dyDescent="0.25">
      <c r="A136" s="69"/>
      <c r="B136" s="20"/>
      <c r="C136" s="69"/>
      <c r="D136" s="69"/>
      <c r="E136" s="69"/>
      <c r="F136" s="69"/>
      <c r="G136" s="69"/>
      <c r="H136" s="69"/>
    </row>
    <row r="137" spans="1:8" ht="27" customHeight="1" x14ac:dyDescent="0.25">
      <c r="A137" s="20"/>
      <c r="B137" s="20"/>
      <c r="C137" s="20"/>
      <c r="D137" s="20"/>
      <c r="E137" s="20"/>
      <c r="F137" s="20"/>
      <c r="G137" s="20"/>
      <c r="H137" s="20"/>
    </row>
    <row r="138" spans="1:8" ht="27" customHeight="1" x14ac:dyDescent="0.25">
      <c r="A138" s="20"/>
      <c r="B138" s="20"/>
      <c r="C138" s="20"/>
      <c r="D138" s="20"/>
      <c r="E138" s="20"/>
      <c r="F138" s="20"/>
      <c r="G138" s="20"/>
      <c r="H138" s="20"/>
    </row>
    <row r="139" spans="1:8" ht="27" customHeight="1" x14ac:dyDescent="0.25">
      <c r="A139" s="69"/>
      <c r="B139" s="20"/>
      <c r="C139" s="69"/>
      <c r="D139" s="69"/>
      <c r="E139" s="69"/>
      <c r="F139" s="69"/>
      <c r="G139" s="69"/>
      <c r="H139" s="69"/>
    </row>
    <row r="140" spans="1:8" ht="27" customHeight="1" x14ac:dyDescent="0.25">
      <c r="A140" s="69"/>
      <c r="B140" s="20"/>
      <c r="C140" s="69"/>
      <c r="D140" s="69"/>
      <c r="E140" s="69"/>
      <c r="F140" s="69"/>
      <c r="G140" s="69"/>
      <c r="H140" s="69"/>
    </row>
    <row r="141" spans="1:8" ht="27" customHeight="1" x14ac:dyDescent="0.25">
      <c r="A141" s="69"/>
      <c r="B141" s="20"/>
      <c r="C141" s="69"/>
      <c r="D141" s="69"/>
      <c r="E141" s="69"/>
      <c r="F141" s="69"/>
      <c r="G141" s="69"/>
      <c r="H141" s="69"/>
    </row>
    <row r="142" spans="1:8" ht="27" customHeight="1" x14ac:dyDescent="0.25">
      <c r="A142" s="69"/>
      <c r="B142" s="20"/>
      <c r="C142" s="69"/>
      <c r="D142" s="69"/>
      <c r="E142" s="69"/>
      <c r="F142" s="69"/>
      <c r="G142" s="69"/>
      <c r="H142" s="69"/>
    </row>
    <row r="143" spans="1:8" ht="27" customHeight="1" x14ac:dyDescent="0.25">
      <c r="A143" s="20"/>
      <c r="B143" s="20"/>
      <c r="C143" s="20"/>
      <c r="D143" s="20"/>
      <c r="E143" s="20"/>
      <c r="F143" s="20"/>
      <c r="G143" s="20"/>
      <c r="H143" s="20"/>
    </row>
    <row r="144" spans="1:8" ht="27" customHeight="1" x14ac:dyDescent="0.25">
      <c r="A144" s="69"/>
      <c r="B144" s="20"/>
      <c r="C144" s="69"/>
      <c r="D144" s="69"/>
      <c r="E144" s="69"/>
      <c r="F144" s="69"/>
      <c r="G144" s="69"/>
      <c r="H144" s="69"/>
    </row>
    <row r="145" spans="1:8" ht="27" customHeight="1" x14ac:dyDescent="0.25">
      <c r="A145" s="69"/>
      <c r="B145" s="20"/>
      <c r="C145" s="69"/>
      <c r="D145" s="69"/>
      <c r="E145" s="69"/>
      <c r="F145" s="69"/>
      <c r="G145" s="69"/>
      <c r="H145" s="69"/>
    </row>
    <row r="146" spans="1:8" ht="27" customHeight="1" x14ac:dyDescent="0.25">
      <c r="A146" s="69"/>
      <c r="B146" s="20"/>
      <c r="C146" s="69"/>
      <c r="D146" s="69"/>
      <c r="E146" s="69"/>
      <c r="F146" s="69"/>
      <c r="G146" s="69"/>
      <c r="H146" s="69"/>
    </row>
    <row r="147" spans="1:8" ht="27" customHeight="1" x14ac:dyDescent="0.25">
      <c r="A147" s="69"/>
      <c r="B147" s="20"/>
      <c r="C147" s="69"/>
      <c r="D147" s="69"/>
      <c r="E147" s="69"/>
      <c r="F147" s="69"/>
      <c r="G147" s="69"/>
      <c r="H147" s="69"/>
    </row>
    <row r="148" spans="1:8" ht="27" customHeight="1" x14ac:dyDescent="0.25">
      <c r="A148" s="20"/>
      <c r="B148" s="20"/>
      <c r="C148" s="20"/>
      <c r="D148" s="20"/>
      <c r="E148" s="20"/>
      <c r="F148" s="20"/>
      <c r="G148" s="20"/>
      <c r="H148" s="20"/>
    </row>
    <row r="149" spans="1:8" ht="27" customHeight="1" x14ac:dyDescent="0.25">
      <c r="A149" s="20"/>
      <c r="B149" s="20"/>
      <c r="C149" s="20"/>
      <c r="D149" s="20"/>
      <c r="E149" s="20"/>
      <c r="F149" s="20"/>
      <c r="G149" s="20"/>
      <c r="H149" s="20"/>
    </row>
    <row r="150" spans="1:8" ht="27" customHeight="1" x14ac:dyDescent="0.25">
      <c r="A150" s="20"/>
      <c r="B150" s="20"/>
      <c r="C150" s="20"/>
      <c r="D150" s="20"/>
      <c r="E150" s="20"/>
      <c r="F150" s="20"/>
      <c r="G150" s="20"/>
      <c r="H150" s="20"/>
    </row>
    <row r="151" spans="1:8" ht="27" customHeight="1" x14ac:dyDescent="0.25">
      <c r="A151" s="69"/>
      <c r="B151" s="20"/>
      <c r="C151" s="69"/>
      <c r="D151" s="69"/>
      <c r="E151" s="69"/>
      <c r="F151" s="69"/>
      <c r="G151" s="69"/>
      <c r="H151" s="69"/>
    </row>
    <row r="152" spans="1:8" ht="27" customHeight="1" x14ac:dyDescent="0.25">
      <c r="A152" s="69"/>
      <c r="B152" s="20"/>
      <c r="C152" s="69"/>
      <c r="D152" s="69"/>
      <c r="E152" s="69"/>
      <c r="F152" s="69"/>
      <c r="G152" s="69"/>
      <c r="H152" s="69"/>
    </row>
    <row r="153" spans="1:8" ht="27" customHeight="1" x14ac:dyDescent="0.25">
      <c r="A153" s="20"/>
      <c r="B153" s="20"/>
      <c r="C153" s="20"/>
      <c r="D153" s="20"/>
      <c r="E153" s="20"/>
      <c r="F153" s="20"/>
      <c r="G153" s="20"/>
      <c r="H153" s="20"/>
    </row>
    <row r="154" spans="1:8" ht="27" customHeight="1" x14ac:dyDescent="0.25">
      <c r="A154" s="69"/>
      <c r="B154" s="20"/>
      <c r="C154" s="69"/>
      <c r="D154" s="69"/>
      <c r="E154" s="69"/>
      <c r="F154" s="69"/>
      <c r="G154" s="69"/>
      <c r="H154" s="69"/>
    </row>
    <row r="155" spans="1:8" ht="27" customHeight="1" x14ac:dyDescent="0.25">
      <c r="A155" s="69"/>
      <c r="B155" s="20"/>
      <c r="C155" s="69"/>
      <c r="D155" s="69"/>
      <c r="E155" s="69"/>
      <c r="F155" s="69"/>
      <c r="G155" s="69"/>
      <c r="H155" s="69"/>
    </row>
    <row r="156" spans="1:8" ht="27" customHeight="1" x14ac:dyDescent="0.25">
      <c r="A156" s="22"/>
      <c r="B156" s="20"/>
      <c r="C156" s="20"/>
      <c r="D156" s="20"/>
      <c r="E156" s="20"/>
      <c r="F156" s="20"/>
      <c r="G156" s="20"/>
      <c r="H156" s="20"/>
    </row>
    <row r="157" spans="1:8" ht="27" customHeight="1" x14ac:dyDescent="0.25">
      <c r="A157" s="22"/>
      <c r="B157" s="20"/>
      <c r="C157" s="20"/>
      <c r="D157" s="20"/>
      <c r="E157" s="20"/>
      <c r="F157" s="20"/>
      <c r="G157" s="20"/>
      <c r="H157" s="20"/>
    </row>
    <row r="158" spans="1:8" ht="27" customHeight="1" x14ac:dyDescent="0.25">
      <c r="A158" s="22"/>
      <c r="B158" s="20"/>
      <c r="C158" s="20"/>
      <c r="D158" s="20"/>
      <c r="E158" s="20"/>
      <c r="F158" s="20"/>
      <c r="G158" s="20"/>
      <c r="H158" s="20"/>
    </row>
    <row r="159" spans="1:8" ht="27" customHeight="1" x14ac:dyDescent="0.25">
      <c r="A159" s="22"/>
      <c r="B159" s="20"/>
      <c r="C159" s="20"/>
      <c r="D159" s="20"/>
      <c r="E159" s="20"/>
      <c r="F159" s="20"/>
      <c r="G159" s="20"/>
      <c r="H159" s="20"/>
    </row>
    <row r="160" spans="1:8" ht="27" customHeight="1" x14ac:dyDescent="0.25">
      <c r="A160" s="22"/>
      <c r="B160" s="20"/>
      <c r="C160" s="20"/>
      <c r="D160" s="20"/>
      <c r="E160" s="20"/>
      <c r="F160" s="20"/>
      <c r="G160" s="20"/>
      <c r="H160" s="20"/>
    </row>
    <row r="161" spans="1:8" ht="27" customHeight="1" x14ac:dyDescent="0.25">
      <c r="A161" s="22"/>
      <c r="B161" s="20"/>
      <c r="C161" s="20"/>
      <c r="D161" s="20"/>
      <c r="E161" s="20"/>
      <c r="F161" s="20"/>
      <c r="G161" s="20"/>
      <c r="H161" s="20"/>
    </row>
    <row r="162" spans="1:8" ht="27" customHeight="1" x14ac:dyDescent="0.25">
      <c r="A162" s="22"/>
      <c r="B162" s="20"/>
      <c r="C162" s="20"/>
      <c r="D162" s="20"/>
      <c r="E162" s="20"/>
      <c r="F162" s="20"/>
      <c r="G162" s="20"/>
      <c r="H162" s="20"/>
    </row>
    <row r="163" spans="1:8" ht="27" customHeight="1" x14ac:dyDescent="0.25">
      <c r="A163" s="22"/>
      <c r="B163" s="20"/>
      <c r="C163" s="20"/>
      <c r="D163" s="20"/>
      <c r="E163" s="20"/>
      <c r="F163" s="20"/>
      <c r="G163" s="20"/>
      <c r="H163" s="20"/>
    </row>
    <row r="164" spans="1:8" ht="27" customHeight="1" x14ac:dyDescent="0.25">
      <c r="A164" s="22"/>
      <c r="B164" s="20"/>
      <c r="C164" s="20"/>
      <c r="D164" s="20"/>
      <c r="E164" s="20"/>
      <c r="F164" s="20"/>
      <c r="G164" s="20"/>
      <c r="H164" s="20"/>
    </row>
    <row r="165" spans="1:8" ht="27" customHeight="1" x14ac:dyDescent="0.25">
      <c r="A165" s="22"/>
      <c r="B165" s="20"/>
      <c r="C165" s="20"/>
      <c r="D165" s="20"/>
      <c r="E165" s="20"/>
      <c r="F165" s="20"/>
      <c r="G165" s="20"/>
      <c r="H165" s="20"/>
    </row>
    <row r="166" spans="1:8" ht="27" customHeight="1" x14ac:dyDescent="0.25">
      <c r="A166" s="22"/>
      <c r="B166" s="20"/>
      <c r="C166" s="20"/>
      <c r="D166" s="20"/>
      <c r="E166" s="20"/>
      <c r="F166" s="20"/>
      <c r="G166" s="20"/>
      <c r="H166" s="20"/>
    </row>
    <row r="167" spans="1:8" ht="27" customHeight="1" x14ac:dyDescent="0.25">
      <c r="A167" s="22"/>
      <c r="B167" s="20"/>
      <c r="C167" s="20"/>
      <c r="D167" s="20"/>
      <c r="E167" s="20"/>
      <c r="F167" s="20"/>
      <c r="G167" s="20"/>
      <c r="H167" s="20"/>
    </row>
    <row r="168" spans="1:8" ht="27" customHeight="1" x14ac:dyDescent="0.25">
      <c r="A168" s="23"/>
      <c r="B168" s="20"/>
      <c r="C168" s="20"/>
      <c r="D168" s="20"/>
      <c r="E168" s="20"/>
      <c r="F168" s="20"/>
      <c r="G168" s="20"/>
      <c r="H168" s="20"/>
    </row>
    <row r="169" spans="1:8" ht="27" customHeight="1" x14ac:dyDescent="0.25">
      <c r="A169" s="23"/>
      <c r="B169" s="20"/>
      <c r="C169" s="20"/>
      <c r="D169" s="20"/>
      <c r="E169" s="20"/>
      <c r="F169" s="20"/>
      <c r="G169" s="20"/>
      <c r="H169" s="20"/>
    </row>
    <row r="170" spans="1:8" ht="27" customHeight="1" x14ac:dyDescent="0.25">
      <c r="A170" s="23"/>
      <c r="B170" s="20"/>
      <c r="C170" s="20"/>
      <c r="D170" s="20"/>
      <c r="E170" s="20"/>
      <c r="F170" s="20"/>
      <c r="G170" s="20"/>
      <c r="H170" s="20"/>
    </row>
    <row r="171" spans="1:8" ht="27" customHeight="1" x14ac:dyDescent="0.25">
      <c r="A171" s="23"/>
      <c r="B171" s="20"/>
      <c r="C171" s="20"/>
      <c r="D171" s="20"/>
      <c r="E171" s="20"/>
      <c r="F171" s="20"/>
      <c r="G171" s="20"/>
      <c r="H171" s="20"/>
    </row>
    <row r="172" spans="1:8" ht="27" customHeight="1" x14ac:dyDescent="0.25">
      <c r="A172" s="23"/>
      <c r="B172" s="20"/>
      <c r="C172" s="20"/>
      <c r="D172" s="20"/>
      <c r="E172" s="20"/>
      <c r="F172" s="20"/>
      <c r="G172" s="20"/>
      <c r="H172" s="20"/>
    </row>
    <row r="173" spans="1:8" ht="27" customHeight="1" x14ac:dyDescent="0.25">
      <c r="A173" s="69"/>
      <c r="B173" s="20"/>
      <c r="C173" s="69"/>
      <c r="D173" s="69"/>
      <c r="E173" s="69"/>
      <c r="F173" s="69"/>
      <c r="G173" s="69"/>
      <c r="H173" s="69"/>
    </row>
    <row r="174" spans="1:8" ht="27" customHeight="1" x14ac:dyDescent="0.25">
      <c r="A174" s="69"/>
      <c r="B174" s="20"/>
      <c r="C174" s="69"/>
      <c r="D174" s="69"/>
      <c r="E174" s="69"/>
      <c r="F174" s="69"/>
      <c r="G174" s="69"/>
      <c r="H174" s="69"/>
    </row>
    <row r="175" spans="1:8" ht="27" customHeight="1" x14ac:dyDescent="0.25">
      <c r="A175" s="68"/>
      <c r="B175" s="68"/>
      <c r="C175" s="68"/>
      <c r="D175" s="68"/>
      <c r="E175" s="68"/>
      <c r="F175" s="68"/>
      <c r="G175" s="68"/>
      <c r="H175" s="68"/>
    </row>
  </sheetData>
  <mergeCells count="264">
    <mergeCell ref="F1:H1"/>
    <mergeCell ref="F2:H2"/>
    <mergeCell ref="F3:H3"/>
    <mergeCell ref="F4:H4"/>
    <mergeCell ref="F5:H5"/>
    <mergeCell ref="F8:H8"/>
    <mergeCell ref="F9:H9"/>
    <mergeCell ref="G7:H7"/>
    <mergeCell ref="G6:H6"/>
    <mergeCell ref="G27:G28"/>
    <mergeCell ref="H27:H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D27:D28"/>
    <mergeCell ref="E27:E28"/>
    <mergeCell ref="F27:F28"/>
    <mergeCell ref="H31:H32"/>
    <mergeCell ref="B36:B37"/>
    <mergeCell ref="C36:C37"/>
    <mergeCell ref="D36:D37"/>
    <mergeCell ref="E36:E37"/>
    <mergeCell ref="F36:F37"/>
    <mergeCell ref="G36:G37"/>
    <mergeCell ref="H36:H37"/>
    <mergeCell ref="B31:B32"/>
    <mergeCell ref="C31:C32"/>
    <mergeCell ref="D31:D32"/>
    <mergeCell ref="E31:E32"/>
    <mergeCell ref="F31:F32"/>
    <mergeCell ref="G31:G32"/>
    <mergeCell ref="H38:H39"/>
    <mergeCell ref="B42:B43"/>
    <mergeCell ref="C42:C43"/>
    <mergeCell ref="D42:D43"/>
    <mergeCell ref="E42:E43"/>
    <mergeCell ref="F42:F43"/>
    <mergeCell ref="G42:G43"/>
    <mergeCell ref="H42:H43"/>
    <mergeCell ref="B38:B39"/>
    <mergeCell ref="C38:C39"/>
    <mergeCell ref="D38:D39"/>
    <mergeCell ref="E38:E39"/>
    <mergeCell ref="F38:F39"/>
    <mergeCell ref="G38:G39"/>
    <mergeCell ref="H45:H46"/>
    <mergeCell ref="B47:B48"/>
    <mergeCell ref="C47:C48"/>
    <mergeCell ref="D47:D48"/>
    <mergeCell ref="E47:E48"/>
    <mergeCell ref="F47:F48"/>
    <mergeCell ref="G47:G48"/>
    <mergeCell ref="H47:H48"/>
    <mergeCell ref="B45:B46"/>
    <mergeCell ref="C45:C46"/>
    <mergeCell ref="D45:D46"/>
    <mergeCell ref="E45:E46"/>
    <mergeCell ref="F45:F46"/>
    <mergeCell ref="G45:G46"/>
    <mergeCell ref="H50:H51"/>
    <mergeCell ref="B52:B53"/>
    <mergeCell ref="C52:C53"/>
    <mergeCell ref="D52:D53"/>
    <mergeCell ref="E52:E53"/>
    <mergeCell ref="F52:F53"/>
    <mergeCell ref="G52:G53"/>
    <mergeCell ref="H52:H53"/>
    <mergeCell ref="B50:B51"/>
    <mergeCell ref="C50:C51"/>
    <mergeCell ref="D50:D51"/>
    <mergeCell ref="E50:E51"/>
    <mergeCell ref="F50:F51"/>
    <mergeCell ref="G50:G51"/>
    <mergeCell ref="H57:H58"/>
    <mergeCell ref="B63:B64"/>
    <mergeCell ref="C63:C64"/>
    <mergeCell ref="D63:D64"/>
    <mergeCell ref="E63:E64"/>
    <mergeCell ref="F63:F64"/>
    <mergeCell ref="G63:G64"/>
    <mergeCell ref="H63:H64"/>
    <mergeCell ref="B57:B58"/>
    <mergeCell ref="C57:C58"/>
    <mergeCell ref="D57:D58"/>
    <mergeCell ref="E57:E58"/>
    <mergeCell ref="F57:F58"/>
    <mergeCell ref="G57:G58"/>
    <mergeCell ref="H68:H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D68:D69"/>
    <mergeCell ref="E68:E69"/>
    <mergeCell ref="F68:F69"/>
    <mergeCell ref="G68:G69"/>
    <mergeCell ref="H76:H77"/>
    <mergeCell ref="B81:B82"/>
    <mergeCell ref="C81:C82"/>
    <mergeCell ref="D81:D82"/>
    <mergeCell ref="E81:E82"/>
    <mergeCell ref="F81:F82"/>
    <mergeCell ref="G81:G82"/>
    <mergeCell ref="H81:H82"/>
    <mergeCell ref="B76:B77"/>
    <mergeCell ref="C76:C77"/>
    <mergeCell ref="D76:D77"/>
    <mergeCell ref="E76:E77"/>
    <mergeCell ref="F76:F77"/>
    <mergeCell ref="G76:G77"/>
    <mergeCell ref="H91:H92"/>
    <mergeCell ref="B95:B96"/>
    <mergeCell ref="C95:C96"/>
    <mergeCell ref="D95:D96"/>
    <mergeCell ref="E95:E96"/>
    <mergeCell ref="F95:F96"/>
    <mergeCell ref="G95:G96"/>
    <mergeCell ref="H95:H96"/>
    <mergeCell ref="B91:B92"/>
    <mergeCell ref="C91:C92"/>
    <mergeCell ref="D91:D92"/>
    <mergeCell ref="E91:E92"/>
    <mergeCell ref="F91:F92"/>
    <mergeCell ref="G91:G92"/>
    <mergeCell ref="H103:H104"/>
    <mergeCell ref="B107:B108"/>
    <mergeCell ref="C107:C108"/>
    <mergeCell ref="D107:D108"/>
    <mergeCell ref="E107:E108"/>
    <mergeCell ref="F107:F108"/>
    <mergeCell ref="G107:G108"/>
    <mergeCell ref="H107:H108"/>
    <mergeCell ref="B103:B104"/>
    <mergeCell ref="C103:C104"/>
    <mergeCell ref="D103:D104"/>
    <mergeCell ref="E103:E104"/>
    <mergeCell ref="F103:F104"/>
    <mergeCell ref="G103:G104"/>
    <mergeCell ref="A127:A128"/>
    <mergeCell ref="C127:C128"/>
    <mergeCell ref="D127:D128"/>
    <mergeCell ref="E127:E128"/>
    <mergeCell ref="F127:F128"/>
    <mergeCell ref="G127:G128"/>
    <mergeCell ref="H127:H128"/>
    <mergeCell ref="H112:H113"/>
    <mergeCell ref="B116:B121"/>
    <mergeCell ref="F116:H118"/>
    <mergeCell ref="A123:A124"/>
    <mergeCell ref="C123:C124"/>
    <mergeCell ref="D123:D124"/>
    <mergeCell ref="E123:E124"/>
    <mergeCell ref="F123:F124"/>
    <mergeCell ref="G123:G124"/>
    <mergeCell ref="H123:H124"/>
    <mergeCell ref="B112:B113"/>
    <mergeCell ref="C112:C113"/>
    <mergeCell ref="D112:D113"/>
    <mergeCell ref="E112:E113"/>
    <mergeCell ref="F112:F113"/>
    <mergeCell ref="G112:G113"/>
    <mergeCell ref="A115:H115"/>
    <mergeCell ref="H129:H130"/>
    <mergeCell ref="A133:A134"/>
    <mergeCell ref="C133:C134"/>
    <mergeCell ref="D133:D134"/>
    <mergeCell ref="E133:E134"/>
    <mergeCell ref="F133:F134"/>
    <mergeCell ref="G133:G134"/>
    <mergeCell ref="H133:H134"/>
    <mergeCell ref="A129:A130"/>
    <mergeCell ref="C129:C130"/>
    <mergeCell ref="D129:D130"/>
    <mergeCell ref="E129:E130"/>
    <mergeCell ref="F129:F130"/>
    <mergeCell ref="G129:G130"/>
    <mergeCell ref="H135:H136"/>
    <mergeCell ref="A139:A140"/>
    <mergeCell ref="C139:C140"/>
    <mergeCell ref="D139:D140"/>
    <mergeCell ref="E139:E140"/>
    <mergeCell ref="F139:F140"/>
    <mergeCell ref="G139:G140"/>
    <mergeCell ref="H139:H140"/>
    <mergeCell ref="A135:A136"/>
    <mergeCell ref="C135:C136"/>
    <mergeCell ref="D135:D136"/>
    <mergeCell ref="E135:E136"/>
    <mergeCell ref="F135:F136"/>
    <mergeCell ref="G135:G136"/>
    <mergeCell ref="H141:H142"/>
    <mergeCell ref="A144:A145"/>
    <mergeCell ref="C144:C145"/>
    <mergeCell ref="D144:D145"/>
    <mergeCell ref="E144:E145"/>
    <mergeCell ref="F144:F145"/>
    <mergeCell ref="G144:G145"/>
    <mergeCell ref="H144:H145"/>
    <mergeCell ref="A141:A142"/>
    <mergeCell ref="C141:C142"/>
    <mergeCell ref="D141:D142"/>
    <mergeCell ref="E141:E142"/>
    <mergeCell ref="F141:F142"/>
    <mergeCell ref="G141:G142"/>
    <mergeCell ref="E151:E152"/>
    <mergeCell ref="F151:F152"/>
    <mergeCell ref="G151:G152"/>
    <mergeCell ref="H151:H152"/>
    <mergeCell ref="A146:A147"/>
    <mergeCell ref="C146:C147"/>
    <mergeCell ref="D146:D147"/>
    <mergeCell ref="E146:E147"/>
    <mergeCell ref="F146:F147"/>
    <mergeCell ref="G146:G147"/>
    <mergeCell ref="A175:H175"/>
    <mergeCell ref="A12:H12"/>
    <mergeCell ref="A11:H11"/>
    <mergeCell ref="F13:G13"/>
    <mergeCell ref="F15:G15"/>
    <mergeCell ref="H154:H155"/>
    <mergeCell ref="A173:A174"/>
    <mergeCell ref="C173:C174"/>
    <mergeCell ref="D173:D174"/>
    <mergeCell ref="E173:E174"/>
    <mergeCell ref="F173:F174"/>
    <mergeCell ref="G173:G174"/>
    <mergeCell ref="H173:H174"/>
    <mergeCell ref="A154:A155"/>
    <mergeCell ref="C154:C155"/>
    <mergeCell ref="D154:D155"/>
    <mergeCell ref="E154:E155"/>
    <mergeCell ref="F154:F155"/>
    <mergeCell ref="G154:G155"/>
    <mergeCell ref="H146:H147"/>
    <mergeCell ref="A151:A152"/>
    <mergeCell ref="C151:C152"/>
    <mergeCell ref="D151:D152"/>
    <mergeCell ref="F16:G16"/>
    <mergeCell ref="F17:G17"/>
    <mergeCell ref="F18:G18"/>
    <mergeCell ref="B20:B23"/>
    <mergeCell ref="D20:D23"/>
    <mergeCell ref="A10:H10"/>
    <mergeCell ref="A14:A15"/>
    <mergeCell ref="B14:E15"/>
    <mergeCell ref="B16:E17"/>
    <mergeCell ref="A16:A17"/>
    <mergeCell ref="A20:A23"/>
    <mergeCell ref="C20:C23"/>
    <mergeCell ref="E20:H20"/>
    <mergeCell ref="A19:H19"/>
    <mergeCell ref="B18:E18"/>
    <mergeCell ref="A13:E13"/>
  </mergeCells>
  <pageMargins left="0.7" right="0.7" top="0.75" bottom="0.75" header="0.3" footer="0.3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0" zoomScaleNormal="100" workbookViewId="0">
      <selection activeCell="F16" sqref="F16"/>
    </sheetView>
  </sheetViews>
  <sheetFormatPr defaultRowHeight="12.75" x14ac:dyDescent="0.25"/>
  <cols>
    <col min="1" max="1" width="7.140625" style="1" customWidth="1"/>
    <col min="2" max="2" width="56.7109375" style="1" customWidth="1"/>
    <col min="3" max="5" width="9.140625" style="1"/>
    <col min="6" max="6" width="12.5703125" style="1" customWidth="1"/>
    <col min="7" max="7" width="14.140625" style="1" customWidth="1"/>
    <col min="8" max="8" width="13" style="1" customWidth="1"/>
    <col min="9" max="9" width="13.7109375" style="1" customWidth="1"/>
    <col min="10" max="16384" width="9.140625" style="1"/>
  </cols>
  <sheetData>
    <row r="1" spans="1:9" ht="21.75" customHeight="1" x14ac:dyDescent="0.25">
      <c r="A1" s="87" t="s">
        <v>91</v>
      </c>
      <c r="B1" s="87"/>
      <c r="C1" s="87"/>
      <c r="D1" s="87"/>
      <c r="E1" s="87"/>
      <c r="F1" s="87"/>
      <c r="G1" s="87"/>
      <c r="H1" s="87"/>
      <c r="I1" s="87"/>
    </row>
    <row r="2" spans="1:9" ht="21" customHeight="1" x14ac:dyDescent="0.25">
      <c r="A2" s="95" t="s">
        <v>133</v>
      </c>
      <c r="B2" s="88" t="s">
        <v>13</v>
      </c>
      <c r="C2" s="95" t="s">
        <v>132</v>
      </c>
      <c r="D2" s="95" t="s">
        <v>135</v>
      </c>
      <c r="E2" s="95" t="s">
        <v>134</v>
      </c>
      <c r="F2" s="89" t="s">
        <v>15</v>
      </c>
      <c r="G2" s="90"/>
      <c r="H2" s="90"/>
      <c r="I2" s="91"/>
    </row>
    <row r="3" spans="1:9" ht="39.75" hidden="1" customHeight="1" x14ac:dyDescent="0.25">
      <c r="A3" s="96"/>
      <c r="B3" s="88"/>
      <c r="C3" s="96"/>
      <c r="D3" s="96"/>
      <c r="E3" s="96"/>
      <c r="F3" s="92"/>
      <c r="G3" s="93"/>
      <c r="H3" s="93"/>
      <c r="I3" s="94"/>
    </row>
    <row r="4" spans="1:9" ht="21" customHeight="1" x14ac:dyDescent="0.25">
      <c r="A4" s="96"/>
      <c r="B4" s="88"/>
      <c r="C4" s="96"/>
      <c r="D4" s="96"/>
      <c r="E4" s="98"/>
      <c r="F4" s="9" t="s">
        <v>18</v>
      </c>
      <c r="G4" s="9" t="s">
        <v>21</v>
      </c>
      <c r="H4" s="10" t="s">
        <v>167</v>
      </c>
      <c r="I4" s="9" t="s">
        <v>23</v>
      </c>
    </row>
    <row r="5" spans="1:9" ht="15.75" customHeight="1" x14ac:dyDescent="0.25">
      <c r="A5" s="96"/>
      <c r="B5" s="88"/>
      <c r="C5" s="96"/>
      <c r="D5" s="96"/>
      <c r="E5" s="98"/>
      <c r="F5" s="11" t="s">
        <v>16</v>
      </c>
      <c r="G5" s="11" t="s">
        <v>19</v>
      </c>
      <c r="H5" s="12" t="s">
        <v>22</v>
      </c>
      <c r="I5" s="11" t="s">
        <v>20</v>
      </c>
    </row>
    <row r="6" spans="1:9" ht="29.25" customHeight="1" x14ac:dyDescent="0.25">
      <c r="A6" s="97"/>
      <c r="B6" s="88"/>
      <c r="C6" s="97"/>
      <c r="D6" s="97"/>
      <c r="E6" s="92"/>
      <c r="F6" s="13" t="s">
        <v>17</v>
      </c>
      <c r="G6" s="13" t="s">
        <v>20</v>
      </c>
      <c r="H6" s="14" t="s">
        <v>20</v>
      </c>
      <c r="I6" s="13"/>
    </row>
    <row r="7" spans="1:9" ht="15.75" customHeight="1" x14ac:dyDescent="0.25">
      <c r="A7" s="3">
        <v>1</v>
      </c>
      <c r="B7" s="3">
        <v>2</v>
      </c>
      <c r="C7" s="3">
        <v>3</v>
      </c>
      <c r="D7" s="3">
        <v>4</v>
      </c>
      <c r="E7" s="4" t="s">
        <v>136</v>
      </c>
      <c r="F7" s="2">
        <v>5</v>
      </c>
      <c r="G7" s="2">
        <v>6</v>
      </c>
      <c r="H7" s="2">
        <v>7</v>
      </c>
      <c r="I7" s="2">
        <v>8</v>
      </c>
    </row>
    <row r="8" spans="1:9" ht="18.75" customHeight="1" x14ac:dyDescent="0.25">
      <c r="A8" s="85" t="s">
        <v>92</v>
      </c>
      <c r="B8" s="15" t="s">
        <v>93</v>
      </c>
      <c r="C8" s="86">
        <v>26000</v>
      </c>
      <c r="D8" s="86"/>
      <c r="E8" s="86"/>
      <c r="F8" s="81">
        <f>F12+F18+F10+F11</f>
        <v>10445894.4</v>
      </c>
      <c r="G8" s="81">
        <f t="shared" ref="G8:I8" si="0">G12+G18+G10+G11</f>
        <v>10047800.4</v>
      </c>
      <c r="H8" s="81">
        <f t="shared" si="0"/>
        <v>10192700</v>
      </c>
      <c r="I8" s="81">
        <f t="shared" si="0"/>
        <v>0</v>
      </c>
    </row>
    <row r="9" spans="1:9" ht="15" customHeight="1" x14ac:dyDescent="0.25">
      <c r="A9" s="85"/>
      <c r="B9" s="15" t="s">
        <v>27</v>
      </c>
      <c r="C9" s="86"/>
      <c r="D9" s="86"/>
      <c r="E9" s="86"/>
      <c r="F9" s="81"/>
      <c r="G9" s="81"/>
      <c r="H9" s="81"/>
      <c r="I9" s="81"/>
    </row>
    <row r="10" spans="1:9" ht="139.5" customHeight="1" x14ac:dyDescent="0.25">
      <c r="A10" s="5" t="s">
        <v>94</v>
      </c>
      <c r="B10" s="5" t="s">
        <v>95</v>
      </c>
      <c r="C10" s="7">
        <v>26100</v>
      </c>
      <c r="D10" s="7"/>
      <c r="E10" s="7"/>
      <c r="F10" s="8"/>
      <c r="G10" s="8">
        <v>0</v>
      </c>
      <c r="H10" s="8">
        <v>0</v>
      </c>
      <c r="I10" s="8">
        <v>0</v>
      </c>
    </row>
    <row r="11" spans="1:9" ht="39" customHeight="1" x14ac:dyDescent="0.25">
      <c r="A11" s="5" t="s">
        <v>96</v>
      </c>
      <c r="B11" s="5" t="s">
        <v>97</v>
      </c>
      <c r="C11" s="7">
        <v>26200</v>
      </c>
      <c r="D11" s="7"/>
      <c r="E11" s="7"/>
      <c r="F11" s="8"/>
      <c r="G11" s="8">
        <v>0</v>
      </c>
      <c r="H11" s="8">
        <v>0</v>
      </c>
      <c r="I11" s="8">
        <v>0</v>
      </c>
    </row>
    <row r="12" spans="1:9" ht="42.75" customHeight="1" x14ac:dyDescent="0.25">
      <c r="A12" s="85" t="s">
        <v>98</v>
      </c>
      <c r="B12" s="15" t="s">
        <v>99</v>
      </c>
      <c r="C12" s="86">
        <v>26300</v>
      </c>
      <c r="D12" s="86"/>
      <c r="E12" s="86"/>
      <c r="F12" s="81">
        <f>F14+F17</f>
        <v>3131800</v>
      </c>
      <c r="G12" s="81">
        <f t="shared" ref="G12:I12" si="1">G14+G17</f>
        <v>0</v>
      </c>
      <c r="H12" s="81">
        <f t="shared" si="1"/>
        <v>0</v>
      </c>
      <c r="I12" s="81">
        <f t="shared" si="1"/>
        <v>0</v>
      </c>
    </row>
    <row r="13" spans="1:9" ht="16.5" customHeight="1" x14ac:dyDescent="0.25">
      <c r="A13" s="85"/>
      <c r="B13" s="15" t="s">
        <v>27</v>
      </c>
      <c r="C13" s="86"/>
      <c r="D13" s="86"/>
      <c r="E13" s="86"/>
      <c r="F13" s="81"/>
      <c r="G13" s="81"/>
      <c r="H13" s="81"/>
      <c r="I13" s="81"/>
    </row>
    <row r="14" spans="1:9" ht="16.5" customHeight="1" x14ac:dyDescent="0.25">
      <c r="A14" s="85" t="s">
        <v>100</v>
      </c>
      <c r="B14" s="15" t="s">
        <v>101</v>
      </c>
      <c r="C14" s="86">
        <v>26310</v>
      </c>
      <c r="D14" s="86"/>
      <c r="E14" s="86"/>
      <c r="F14" s="81">
        <f>F16</f>
        <v>3131800</v>
      </c>
      <c r="G14" s="81">
        <f t="shared" ref="G14:I14" si="2">G16</f>
        <v>0</v>
      </c>
      <c r="H14" s="81">
        <f t="shared" si="2"/>
        <v>0</v>
      </c>
      <c r="I14" s="81">
        <f t="shared" si="2"/>
        <v>0</v>
      </c>
    </row>
    <row r="15" spans="1:9" ht="16.5" customHeight="1" x14ac:dyDescent="0.25">
      <c r="A15" s="85"/>
      <c r="B15" s="15" t="s">
        <v>40</v>
      </c>
      <c r="C15" s="86"/>
      <c r="D15" s="86"/>
      <c r="E15" s="86"/>
      <c r="F15" s="81"/>
      <c r="G15" s="81"/>
      <c r="H15" s="81"/>
      <c r="I15" s="81"/>
    </row>
    <row r="16" spans="1:9" ht="17.25" customHeight="1" x14ac:dyDescent="0.25">
      <c r="A16" s="5" t="s">
        <v>102</v>
      </c>
      <c r="B16" s="5" t="s">
        <v>77</v>
      </c>
      <c r="C16" s="7" t="s">
        <v>103</v>
      </c>
      <c r="D16" s="7"/>
      <c r="E16" s="7"/>
      <c r="F16" s="8">
        <v>3131800</v>
      </c>
      <c r="G16" s="8">
        <v>0</v>
      </c>
      <c r="H16" s="8">
        <v>0</v>
      </c>
      <c r="I16" s="8">
        <v>0</v>
      </c>
    </row>
    <row r="17" spans="1:9" ht="18" customHeight="1" x14ac:dyDescent="0.25">
      <c r="A17" s="5" t="s">
        <v>104</v>
      </c>
      <c r="B17" s="5" t="s">
        <v>105</v>
      </c>
      <c r="C17" s="7">
        <v>26320</v>
      </c>
      <c r="D17" s="7"/>
      <c r="E17" s="7"/>
      <c r="F17" s="8">
        <v>0</v>
      </c>
      <c r="G17" s="8">
        <v>0</v>
      </c>
      <c r="H17" s="8">
        <v>0</v>
      </c>
      <c r="I17" s="8">
        <v>0</v>
      </c>
    </row>
    <row r="18" spans="1:9" ht="39.75" customHeight="1" x14ac:dyDescent="0.25">
      <c r="A18" s="85" t="s">
        <v>106</v>
      </c>
      <c r="B18" s="15" t="s">
        <v>107</v>
      </c>
      <c r="C18" s="86">
        <v>26400</v>
      </c>
      <c r="D18" s="86"/>
      <c r="E18" s="86"/>
      <c r="F18" s="81">
        <f>F20+F24+F29+F31+F35</f>
        <v>7314094.4000000004</v>
      </c>
      <c r="G18" s="81">
        <f t="shared" ref="G18:I18" si="3">G20+G24+G29+G31+G35</f>
        <v>10047800.4</v>
      </c>
      <c r="H18" s="81">
        <f t="shared" si="3"/>
        <v>10192700</v>
      </c>
      <c r="I18" s="81">
        <f t="shared" si="3"/>
        <v>0</v>
      </c>
    </row>
    <row r="19" spans="1:9" ht="12" customHeight="1" x14ac:dyDescent="0.25">
      <c r="A19" s="85"/>
      <c r="B19" s="15" t="s">
        <v>27</v>
      </c>
      <c r="C19" s="86"/>
      <c r="D19" s="86"/>
      <c r="E19" s="86"/>
      <c r="F19" s="81"/>
      <c r="G19" s="81"/>
      <c r="H19" s="81"/>
      <c r="I19" s="81"/>
    </row>
    <row r="20" spans="1:9" ht="30.75" customHeight="1" x14ac:dyDescent="0.25">
      <c r="A20" s="85" t="s">
        <v>108</v>
      </c>
      <c r="B20" s="15" t="s">
        <v>109</v>
      </c>
      <c r="C20" s="86">
        <v>26410</v>
      </c>
      <c r="D20" s="86"/>
      <c r="E20" s="86"/>
      <c r="F20" s="81">
        <f>F22+F23</f>
        <v>7149994.4000000004</v>
      </c>
      <c r="G20" s="81">
        <f t="shared" ref="G20:I20" si="4">G22+G23</f>
        <v>9865700.4000000004</v>
      </c>
      <c r="H20" s="81">
        <f t="shared" si="4"/>
        <v>10010600</v>
      </c>
      <c r="I20" s="81">
        <f t="shared" si="4"/>
        <v>0</v>
      </c>
    </row>
    <row r="21" spans="1:9" ht="12.75" customHeight="1" x14ac:dyDescent="0.25">
      <c r="A21" s="85"/>
      <c r="B21" s="15" t="s">
        <v>27</v>
      </c>
      <c r="C21" s="86"/>
      <c r="D21" s="86"/>
      <c r="E21" s="86"/>
      <c r="F21" s="81"/>
      <c r="G21" s="81"/>
      <c r="H21" s="81"/>
      <c r="I21" s="81"/>
    </row>
    <row r="22" spans="1:9" ht="16.5" customHeight="1" x14ac:dyDescent="0.25">
      <c r="A22" s="5" t="s">
        <v>110</v>
      </c>
      <c r="B22" s="5" t="s">
        <v>101</v>
      </c>
      <c r="C22" s="7">
        <v>26411</v>
      </c>
      <c r="D22" s="7"/>
      <c r="E22" s="7"/>
      <c r="F22" s="8">
        <f>9621238-3183800+642556.4+70000</f>
        <v>7149994.4000000004</v>
      </c>
      <c r="G22" s="8">
        <v>9865700.4000000004</v>
      </c>
      <c r="H22" s="8">
        <v>10010600</v>
      </c>
      <c r="I22" s="8">
        <v>0</v>
      </c>
    </row>
    <row r="23" spans="1:9" ht="15.75" customHeight="1" x14ac:dyDescent="0.25">
      <c r="A23" s="5" t="s">
        <v>111</v>
      </c>
      <c r="B23" s="5" t="s">
        <v>105</v>
      </c>
      <c r="C23" s="7">
        <v>26412</v>
      </c>
      <c r="D23" s="7"/>
      <c r="E23" s="7"/>
      <c r="F23" s="8">
        <v>0</v>
      </c>
      <c r="G23" s="8">
        <v>0</v>
      </c>
      <c r="H23" s="8">
        <v>0</v>
      </c>
      <c r="I23" s="8">
        <v>0</v>
      </c>
    </row>
    <row r="24" spans="1:9" ht="26.25" customHeight="1" x14ac:dyDescent="0.25">
      <c r="A24" s="82" t="s">
        <v>113</v>
      </c>
      <c r="B24" s="5" t="s">
        <v>114</v>
      </c>
      <c r="C24" s="83">
        <v>26420</v>
      </c>
      <c r="D24" s="83"/>
      <c r="E24" s="83"/>
      <c r="F24" s="84">
        <v>0</v>
      </c>
      <c r="G24" s="84">
        <v>0</v>
      </c>
      <c r="H24" s="84">
        <v>0</v>
      </c>
      <c r="I24" s="84">
        <v>0</v>
      </c>
    </row>
    <row r="25" spans="1:9" ht="12.75" customHeight="1" x14ac:dyDescent="0.25">
      <c r="A25" s="82"/>
      <c r="B25" s="5" t="s">
        <v>27</v>
      </c>
      <c r="C25" s="83"/>
      <c r="D25" s="83"/>
      <c r="E25" s="83"/>
      <c r="F25" s="84"/>
      <c r="G25" s="84"/>
      <c r="H25" s="84"/>
      <c r="I25" s="84"/>
    </row>
    <row r="26" spans="1:9" ht="16.5" customHeight="1" x14ac:dyDescent="0.25">
      <c r="A26" s="82" t="s">
        <v>115</v>
      </c>
      <c r="B26" s="5" t="s">
        <v>101</v>
      </c>
      <c r="C26" s="83">
        <v>26421</v>
      </c>
      <c r="D26" s="83"/>
      <c r="E26" s="83"/>
      <c r="F26" s="84">
        <v>0</v>
      </c>
      <c r="G26" s="84">
        <v>0</v>
      </c>
      <c r="H26" s="84">
        <v>0</v>
      </c>
      <c r="I26" s="84">
        <v>0</v>
      </c>
    </row>
    <row r="27" spans="1:9" ht="15" customHeight="1" x14ac:dyDescent="0.25">
      <c r="A27" s="82"/>
      <c r="B27" s="5" t="s">
        <v>40</v>
      </c>
      <c r="C27" s="83"/>
      <c r="D27" s="83"/>
      <c r="E27" s="83"/>
      <c r="F27" s="84"/>
      <c r="G27" s="84"/>
      <c r="H27" s="84"/>
      <c r="I27" s="84"/>
    </row>
    <row r="28" spans="1:9" ht="16.5" customHeight="1" x14ac:dyDescent="0.25">
      <c r="A28" s="5" t="s">
        <v>116</v>
      </c>
      <c r="B28" s="5" t="s">
        <v>105</v>
      </c>
      <c r="C28" s="7">
        <v>26422</v>
      </c>
      <c r="D28" s="7"/>
      <c r="E28" s="7"/>
      <c r="F28" s="8" t="s">
        <v>112</v>
      </c>
      <c r="G28" s="8" t="s">
        <v>112</v>
      </c>
      <c r="H28" s="8" t="s">
        <v>112</v>
      </c>
      <c r="I28" s="8" t="s">
        <v>112</v>
      </c>
    </row>
    <row r="29" spans="1:9" ht="28.5" customHeight="1" x14ac:dyDescent="0.25">
      <c r="A29" s="82" t="s">
        <v>117</v>
      </c>
      <c r="B29" s="5" t="s">
        <v>118</v>
      </c>
      <c r="C29" s="83">
        <v>26430</v>
      </c>
      <c r="D29" s="83"/>
      <c r="E29" s="83"/>
      <c r="F29" s="84">
        <v>0</v>
      </c>
      <c r="G29" s="84">
        <v>0</v>
      </c>
      <c r="H29" s="84">
        <v>0</v>
      </c>
      <c r="I29" s="84">
        <v>0</v>
      </c>
    </row>
    <row r="30" spans="1:9" ht="13.5" customHeight="1" x14ac:dyDescent="0.25">
      <c r="A30" s="82"/>
      <c r="B30" s="5" t="s">
        <v>40</v>
      </c>
      <c r="C30" s="83"/>
      <c r="D30" s="83"/>
      <c r="E30" s="83"/>
      <c r="F30" s="84"/>
      <c r="G30" s="84"/>
      <c r="H30" s="84"/>
      <c r="I30" s="84"/>
    </row>
    <row r="31" spans="1:9" ht="15" customHeight="1" x14ac:dyDescent="0.25">
      <c r="A31" s="82" t="s">
        <v>119</v>
      </c>
      <c r="B31" s="5" t="s">
        <v>120</v>
      </c>
      <c r="C31" s="83">
        <v>26440</v>
      </c>
      <c r="D31" s="83"/>
      <c r="E31" s="83"/>
      <c r="F31" s="84">
        <v>0</v>
      </c>
      <c r="G31" s="84">
        <v>0</v>
      </c>
      <c r="H31" s="84">
        <v>0</v>
      </c>
      <c r="I31" s="84">
        <v>0</v>
      </c>
    </row>
    <row r="32" spans="1:9" ht="13.5" customHeight="1" x14ac:dyDescent="0.25">
      <c r="A32" s="82"/>
      <c r="B32" s="5" t="s">
        <v>27</v>
      </c>
      <c r="C32" s="83"/>
      <c r="D32" s="83"/>
      <c r="E32" s="83"/>
      <c r="F32" s="84"/>
      <c r="G32" s="84"/>
      <c r="H32" s="84"/>
      <c r="I32" s="84"/>
    </row>
    <row r="33" spans="1:9" ht="15.75" customHeight="1" x14ac:dyDescent="0.25">
      <c r="A33" s="5" t="s">
        <v>121</v>
      </c>
      <c r="B33" s="5" t="s">
        <v>101</v>
      </c>
      <c r="C33" s="7">
        <v>26441</v>
      </c>
      <c r="D33" s="7"/>
      <c r="E33" s="7"/>
      <c r="F33" s="8">
        <v>0</v>
      </c>
      <c r="G33" s="8">
        <v>0</v>
      </c>
      <c r="H33" s="8">
        <v>0</v>
      </c>
      <c r="I33" s="8">
        <v>0</v>
      </c>
    </row>
    <row r="34" spans="1:9" ht="13.5" customHeight="1" x14ac:dyDescent="0.25">
      <c r="A34" s="5" t="s">
        <v>122</v>
      </c>
      <c r="B34" s="5" t="s">
        <v>105</v>
      </c>
      <c r="C34" s="7">
        <v>26442</v>
      </c>
      <c r="D34" s="7"/>
      <c r="E34" s="7"/>
      <c r="F34" s="8" t="s">
        <v>112</v>
      </c>
      <c r="G34" s="8" t="s">
        <v>112</v>
      </c>
      <c r="H34" s="8" t="s">
        <v>112</v>
      </c>
      <c r="I34" s="8" t="s">
        <v>112</v>
      </c>
    </row>
    <row r="35" spans="1:9" ht="16.5" customHeight="1" x14ac:dyDescent="0.25">
      <c r="A35" s="15" t="s">
        <v>123</v>
      </c>
      <c r="B35" s="15" t="s">
        <v>124</v>
      </c>
      <c r="C35" s="16">
        <v>26450</v>
      </c>
      <c r="D35" s="16"/>
      <c r="E35" s="16"/>
      <c r="F35" s="17">
        <f>F36+F38</f>
        <v>164100</v>
      </c>
      <c r="G35" s="17">
        <f>G36+G38</f>
        <v>182100</v>
      </c>
      <c r="H35" s="48">
        <f>H36+H38</f>
        <v>182100</v>
      </c>
      <c r="I35" s="17">
        <f t="shared" ref="I35" si="5">I36+I38</f>
        <v>0</v>
      </c>
    </row>
    <row r="36" spans="1:9" ht="15.75" customHeight="1" x14ac:dyDescent="0.25">
      <c r="A36" s="82" t="s">
        <v>125</v>
      </c>
      <c r="B36" s="5" t="s">
        <v>101</v>
      </c>
      <c r="C36" s="83">
        <v>26451</v>
      </c>
      <c r="D36" s="83"/>
      <c r="E36" s="83"/>
      <c r="F36" s="84">
        <f>182100-18000</f>
        <v>164100</v>
      </c>
      <c r="G36" s="84">
        <v>182100</v>
      </c>
      <c r="H36" s="84">
        <v>182100</v>
      </c>
      <c r="I36" s="84">
        <v>0</v>
      </c>
    </row>
    <row r="37" spans="1:9" ht="14.25" customHeight="1" x14ac:dyDescent="0.25">
      <c r="A37" s="82"/>
      <c r="B37" s="5" t="s">
        <v>40</v>
      </c>
      <c r="C37" s="83"/>
      <c r="D37" s="83"/>
      <c r="E37" s="83"/>
      <c r="F37" s="84"/>
      <c r="G37" s="84"/>
      <c r="H37" s="84"/>
      <c r="I37" s="84"/>
    </row>
    <row r="38" spans="1:9" ht="14.25" customHeight="1" x14ac:dyDescent="0.25">
      <c r="A38" s="5" t="s">
        <v>126</v>
      </c>
      <c r="B38" s="5" t="s">
        <v>105</v>
      </c>
      <c r="C38" s="7">
        <v>26452</v>
      </c>
      <c r="D38" s="7"/>
      <c r="E38" s="7"/>
      <c r="F38" s="8">
        <v>0</v>
      </c>
      <c r="G38" s="8">
        <v>0</v>
      </c>
      <c r="H38" s="8">
        <v>0</v>
      </c>
      <c r="I38" s="8">
        <v>0</v>
      </c>
    </row>
    <row r="39" spans="1:9" ht="39.75" customHeight="1" x14ac:dyDescent="0.25">
      <c r="A39" s="85" t="s">
        <v>127</v>
      </c>
      <c r="B39" s="15" t="s">
        <v>128</v>
      </c>
      <c r="C39" s="86">
        <v>26500</v>
      </c>
      <c r="D39" s="86"/>
      <c r="E39" s="86"/>
      <c r="F39" s="81">
        <f>SUM(F41:F58)</f>
        <v>7314094.4000000004</v>
      </c>
      <c r="G39" s="81">
        <f t="shared" ref="G39:I39" si="6">SUM(G41:G58)</f>
        <v>10047800.4</v>
      </c>
      <c r="H39" s="81">
        <f t="shared" si="6"/>
        <v>10192700.4</v>
      </c>
      <c r="I39" s="81">
        <f t="shared" si="6"/>
        <v>0</v>
      </c>
    </row>
    <row r="40" spans="1:9" ht="15" customHeight="1" x14ac:dyDescent="0.25">
      <c r="A40" s="85"/>
      <c r="B40" s="15" t="s">
        <v>129</v>
      </c>
      <c r="C40" s="86"/>
      <c r="D40" s="86"/>
      <c r="E40" s="86"/>
      <c r="F40" s="81"/>
      <c r="G40" s="81"/>
      <c r="H40" s="81"/>
      <c r="I40" s="81"/>
    </row>
    <row r="41" spans="1:9" ht="15.75" customHeight="1" x14ac:dyDescent="0.25">
      <c r="A41" s="6" t="s">
        <v>137</v>
      </c>
      <c r="B41" s="5" t="s">
        <v>76</v>
      </c>
      <c r="C41" s="7">
        <v>26501</v>
      </c>
      <c r="D41" s="7">
        <v>2022</v>
      </c>
      <c r="E41" s="7"/>
      <c r="F41" s="8">
        <v>72800</v>
      </c>
      <c r="G41" s="8">
        <v>0</v>
      </c>
      <c r="H41" s="8">
        <v>0</v>
      </c>
      <c r="I41" s="8">
        <v>0</v>
      </c>
    </row>
    <row r="42" spans="1:9" ht="15.75" customHeight="1" x14ac:dyDescent="0.25">
      <c r="A42" s="6" t="s">
        <v>138</v>
      </c>
      <c r="B42" s="5" t="s">
        <v>76</v>
      </c>
      <c r="C42" s="7">
        <v>26502</v>
      </c>
      <c r="D42" s="7">
        <v>2023</v>
      </c>
      <c r="E42" s="7"/>
      <c r="F42" s="8">
        <v>0</v>
      </c>
      <c r="G42" s="8">
        <v>85100</v>
      </c>
      <c r="H42" s="8">
        <v>0</v>
      </c>
      <c r="I42" s="8">
        <v>0</v>
      </c>
    </row>
    <row r="43" spans="1:9" ht="15.75" customHeight="1" x14ac:dyDescent="0.25">
      <c r="A43" s="6" t="s">
        <v>139</v>
      </c>
      <c r="B43" s="5" t="s">
        <v>76</v>
      </c>
      <c r="C43" s="7">
        <v>26503</v>
      </c>
      <c r="D43" s="7">
        <v>2024</v>
      </c>
      <c r="E43" s="7"/>
      <c r="F43" s="8">
        <v>0</v>
      </c>
      <c r="G43" s="8">
        <v>0</v>
      </c>
      <c r="H43" s="8">
        <v>86400</v>
      </c>
      <c r="I43" s="8">
        <v>0</v>
      </c>
    </row>
    <row r="44" spans="1:9" ht="15.75" customHeight="1" x14ac:dyDescent="0.25">
      <c r="A44" s="6"/>
      <c r="B44" s="49" t="s">
        <v>77</v>
      </c>
      <c r="C44" s="50">
        <v>26503</v>
      </c>
      <c r="D44" s="50">
        <v>2022</v>
      </c>
      <c r="E44" s="50"/>
      <c r="F44" s="51">
        <v>70000</v>
      </c>
      <c r="G44" s="51">
        <v>0</v>
      </c>
      <c r="H44" s="51">
        <v>0</v>
      </c>
      <c r="I44" s="51">
        <v>0</v>
      </c>
    </row>
    <row r="45" spans="1:9" ht="15.75" customHeight="1" x14ac:dyDescent="0.25">
      <c r="A45" s="6" t="s">
        <v>170</v>
      </c>
      <c r="B45" s="5" t="s">
        <v>77</v>
      </c>
      <c r="C45" s="7">
        <v>26504</v>
      </c>
      <c r="D45" s="7">
        <v>2023</v>
      </c>
      <c r="E45" s="7"/>
      <c r="F45" s="8">
        <v>0</v>
      </c>
      <c r="G45" s="8">
        <v>3108300</v>
      </c>
      <c r="H45" s="8">
        <v>0</v>
      </c>
      <c r="I45" s="8">
        <v>0</v>
      </c>
    </row>
    <row r="46" spans="1:9" ht="15.75" customHeight="1" x14ac:dyDescent="0.25">
      <c r="A46" s="6" t="s">
        <v>140</v>
      </c>
      <c r="B46" s="5" t="s">
        <v>77</v>
      </c>
      <c r="C46" s="7">
        <v>26505</v>
      </c>
      <c r="D46" s="7">
        <v>2024</v>
      </c>
      <c r="E46" s="7"/>
      <c r="F46" s="8">
        <v>0</v>
      </c>
      <c r="G46" s="8">
        <v>0</v>
      </c>
      <c r="H46" s="8">
        <v>3247300</v>
      </c>
      <c r="I46" s="8">
        <v>0</v>
      </c>
    </row>
    <row r="47" spans="1:9" ht="15.75" customHeight="1" x14ac:dyDescent="0.25">
      <c r="A47" s="6" t="s">
        <v>141</v>
      </c>
      <c r="B47" s="5" t="s">
        <v>78</v>
      </c>
      <c r="C47" s="7">
        <v>26506</v>
      </c>
      <c r="D47" s="7">
        <v>2022</v>
      </c>
      <c r="E47" s="7"/>
      <c r="F47" s="8">
        <v>810100</v>
      </c>
      <c r="G47" s="8">
        <v>0</v>
      </c>
      <c r="H47" s="8">
        <v>0</v>
      </c>
      <c r="I47" s="8">
        <v>0</v>
      </c>
    </row>
    <row r="48" spans="1:9" ht="15.75" customHeight="1" x14ac:dyDescent="0.25">
      <c r="A48" s="6" t="s">
        <v>142</v>
      </c>
      <c r="B48" s="5" t="s">
        <v>78</v>
      </c>
      <c r="C48" s="7">
        <v>26507</v>
      </c>
      <c r="D48" s="7">
        <v>2023</v>
      </c>
      <c r="E48" s="7"/>
      <c r="F48" s="8">
        <v>0</v>
      </c>
      <c r="G48" s="8">
        <v>422100</v>
      </c>
      <c r="H48" s="8">
        <v>0</v>
      </c>
      <c r="I48" s="8">
        <v>0</v>
      </c>
    </row>
    <row r="49" spans="1:9" ht="15.75" customHeight="1" x14ac:dyDescent="0.25">
      <c r="A49" s="6" t="s">
        <v>143</v>
      </c>
      <c r="B49" s="5" t="s">
        <v>78</v>
      </c>
      <c r="C49" s="7">
        <v>26508</v>
      </c>
      <c r="D49" s="7">
        <v>2024</v>
      </c>
      <c r="E49" s="7"/>
      <c r="F49" s="8">
        <v>0</v>
      </c>
      <c r="G49" s="8"/>
      <c r="H49" s="8">
        <v>397600</v>
      </c>
      <c r="I49" s="8">
        <v>0</v>
      </c>
    </row>
    <row r="50" spans="1:9" ht="15.75" customHeight="1" x14ac:dyDescent="0.25">
      <c r="A50" s="6" t="s">
        <v>144</v>
      </c>
      <c r="B50" s="5" t="s">
        <v>79</v>
      </c>
      <c r="C50" s="7">
        <v>26509</v>
      </c>
      <c r="D50" s="47">
        <v>2022</v>
      </c>
      <c r="E50" s="7"/>
      <c r="F50" s="8">
        <v>5171594.4000000004</v>
      </c>
      <c r="G50" s="8">
        <v>0</v>
      </c>
      <c r="H50" s="8">
        <v>0</v>
      </c>
      <c r="I50" s="8">
        <v>0</v>
      </c>
    </row>
    <row r="51" spans="1:9" ht="15.75" customHeight="1" x14ac:dyDescent="0.25">
      <c r="A51" s="6" t="s">
        <v>145</v>
      </c>
      <c r="B51" s="5" t="s">
        <v>79</v>
      </c>
      <c r="C51" s="7">
        <v>26510</v>
      </c>
      <c r="D51" s="47">
        <v>2023</v>
      </c>
      <c r="E51" s="7"/>
      <c r="F51" s="8">
        <v>0</v>
      </c>
      <c r="G51" s="8">
        <v>5259700.4000000004</v>
      </c>
      <c r="H51" s="8">
        <v>0</v>
      </c>
      <c r="I51" s="8">
        <v>0</v>
      </c>
    </row>
    <row r="52" spans="1:9" ht="15.75" customHeight="1" x14ac:dyDescent="0.25">
      <c r="A52" s="6" t="s">
        <v>146</v>
      </c>
      <c r="B52" s="5" t="s">
        <v>79</v>
      </c>
      <c r="C52" s="7">
        <v>26511</v>
      </c>
      <c r="D52" s="47">
        <v>2024</v>
      </c>
      <c r="E52" s="7"/>
      <c r="F52" s="8">
        <v>0</v>
      </c>
      <c r="G52" s="8">
        <v>0</v>
      </c>
      <c r="H52" s="8">
        <v>5267600.4000000004</v>
      </c>
      <c r="I52" s="8">
        <v>0</v>
      </c>
    </row>
    <row r="53" spans="1:9" ht="15.75" customHeight="1" x14ac:dyDescent="0.25">
      <c r="A53" s="6" t="s">
        <v>147</v>
      </c>
      <c r="B53" s="5" t="s">
        <v>80</v>
      </c>
      <c r="C53" s="7">
        <v>26512</v>
      </c>
      <c r="D53" s="47">
        <v>2022</v>
      </c>
      <c r="E53" s="7"/>
      <c r="F53" s="8">
        <v>1032600</v>
      </c>
      <c r="G53" s="8">
        <v>0</v>
      </c>
      <c r="H53" s="8">
        <v>0</v>
      </c>
      <c r="I53" s="8">
        <v>0</v>
      </c>
    </row>
    <row r="54" spans="1:9" ht="15.75" customHeight="1" x14ac:dyDescent="0.25">
      <c r="A54" s="6" t="s">
        <v>148</v>
      </c>
      <c r="B54" s="5" t="s">
        <v>80</v>
      </c>
      <c r="C54" s="7">
        <v>26513</v>
      </c>
      <c r="D54" s="47">
        <v>2023</v>
      </c>
      <c r="E54" s="7"/>
      <c r="F54" s="8">
        <v>0</v>
      </c>
      <c r="G54" s="8">
        <v>1142600</v>
      </c>
      <c r="H54" s="8">
        <v>0</v>
      </c>
      <c r="I54" s="8">
        <v>0</v>
      </c>
    </row>
    <row r="55" spans="1:9" ht="15.75" customHeight="1" x14ac:dyDescent="0.25">
      <c r="A55" s="6" t="s">
        <v>149</v>
      </c>
      <c r="B55" s="5" t="s">
        <v>80</v>
      </c>
      <c r="C55" s="7">
        <v>26514</v>
      </c>
      <c r="D55" s="47">
        <v>2024</v>
      </c>
      <c r="E55" s="7"/>
      <c r="F55" s="8">
        <v>0</v>
      </c>
      <c r="G55" s="8">
        <v>0</v>
      </c>
      <c r="H55" s="8">
        <v>1163800</v>
      </c>
      <c r="I55" s="8">
        <v>0</v>
      </c>
    </row>
    <row r="56" spans="1:9" ht="15.75" customHeight="1" x14ac:dyDescent="0.25">
      <c r="A56" s="6" t="s">
        <v>150</v>
      </c>
      <c r="B56" s="5" t="s">
        <v>81</v>
      </c>
      <c r="C56" s="7">
        <v>26515</v>
      </c>
      <c r="D56" s="47">
        <v>2022</v>
      </c>
      <c r="E56" s="7"/>
      <c r="F56" s="8">
        <v>157000</v>
      </c>
      <c r="G56" s="8">
        <v>0</v>
      </c>
      <c r="H56" s="8">
        <v>0</v>
      </c>
      <c r="I56" s="8">
        <v>0</v>
      </c>
    </row>
    <row r="57" spans="1:9" ht="15.75" customHeight="1" x14ac:dyDescent="0.25">
      <c r="A57" s="6" t="s">
        <v>151</v>
      </c>
      <c r="B57" s="5" t="s">
        <v>81</v>
      </c>
      <c r="C57" s="7">
        <v>26516</v>
      </c>
      <c r="D57" s="47">
        <v>2023</v>
      </c>
      <c r="E57" s="7"/>
      <c r="F57" s="8">
        <v>0</v>
      </c>
      <c r="G57" s="8">
        <v>30000</v>
      </c>
      <c r="H57" s="8">
        <v>0</v>
      </c>
      <c r="I57" s="8">
        <v>0</v>
      </c>
    </row>
    <row r="58" spans="1:9" ht="15.75" customHeight="1" x14ac:dyDescent="0.25">
      <c r="A58" s="6" t="s">
        <v>152</v>
      </c>
      <c r="B58" s="5" t="s">
        <v>81</v>
      </c>
      <c r="C58" s="7">
        <v>26517</v>
      </c>
      <c r="D58" s="47">
        <v>2024</v>
      </c>
      <c r="E58" s="7"/>
      <c r="F58" s="8">
        <v>0</v>
      </c>
      <c r="G58" s="8">
        <v>0</v>
      </c>
      <c r="H58" s="8">
        <v>30000</v>
      </c>
      <c r="I58" s="8">
        <v>0</v>
      </c>
    </row>
    <row r="59" spans="1:9" ht="39" customHeight="1" x14ac:dyDescent="0.25">
      <c r="A59" s="82" t="s">
        <v>130</v>
      </c>
      <c r="B59" s="5" t="s">
        <v>131</v>
      </c>
      <c r="C59" s="83">
        <v>26600</v>
      </c>
      <c r="D59" s="83"/>
      <c r="E59" s="83"/>
      <c r="F59" s="84"/>
      <c r="G59" s="84"/>
      <c r="H59" s="84"/>
      <c r="I59" s="84"/>
    </row>
    <row r="60" spans="1:9" ht="15" customHeight="1" x14ac:dyDescent="0.25">
      <c r="A60" s="82"/>
      <c r="B60" s="5" t="s">
        <v>129</v>
      </c>
      <c r="C60" s="83"/>
      <c r="D60" s="83"/>
      <c r="E60" s="83"/>
      <c r="F60" s="84"/>
      <c r="G60" s="84"/>
      <c r="H60" s="84"/>
      <c r="I60" s="84"/>
    </row>
    <row r="61" spans="1:9" ht="39.75" customHeight="1" x14ac:dyDescent="0.25"/>
  </sheetData>
  <mergeCells count="103">
    <mergeCell ref="A1:I1"/>
    <mergeCell ref="B2:B6"/>
    <mergeCell ref="F2:I3"/>
    <mergeCell ref="A8:A9"/>
    <mergeCell ref="C8:C9"/>
    <mergeCell ref="D8:D9"/>
    <mergeCell ref="E8:E9"/>
    <mergeCell ref="F8:F9"/>
    <mergeCell ref="G8:G9"/>
    <mergeCell ref="H8:H9"/>
    <mergeCell ref="I8:I9"/>
    <mergeCell ref="C2:C6"/>
    <mergeCell ref="A2:A6"/>
    <mergeCell ref="E2:E6"/>
    <mergeCell ref="D2:D6"/>
    <mergeCell ref="A12:A13"/>
    <mergeCell ref="C12:C13"/>
    <mergeCell ref="D12:D13"/>
    <mergeCell ref="E12:E13"/>
    <mergeCell ref="F12:F13"/>
    <mergeCell ref="G12:G13"/>
    <mergeCell ref="H12:H13"/>
    <mergeCell ref="I12:I13"/>
    <mergeCell ref="H14:H15"/>
    <mergeCell ref="I14:I15"/>
    <mergeCell ref="A18:A19"/>
    <mergeCell ref="C18:C19"/>
    <mergeCell ref="D18:D19"/>
    <mergeCell ref="E18:E19"/>
    <mergeCell ref="F18:F19"/>
    <mergeCell ref="G18:G19"/>
    <mergeCell ref="H18:H19"/>
    <mergeCell ref="I18:I19"/>
    <mergeCell ref="A14:A15"/>
    <mergeCell ref="C14:C15"/>
    <mergeCell ref="D14:D15"/>
    <mergeCell ref="E14:E15"/>
    <mergeCell ref="F14:F15"/>
    <mergeCell ref="G14:G15"/>
    <mergeCell ref="H20:H21"/>
    <mergeCell ref="I20:I21"/>
    <mergeCell ref="A24:A25"/>
    <mergeCell ref="C24:C25"/>
    <mergeCell ref="D24:D25"/>
    <mergeCell ref="E24:E25"/>
    <mergeCell ref="F24:F25"/>
    <mergeCell ref="G24:G25"/>
    <mergeCell ref="H24:H25"/>
    <mergeCell ref="I24:I25"/>
    <mergeCell ref="A20:A21"/>
    <mergeCell ref="C20:C21"/>
    <mergeCell ref="D20:D21"/>
    <mergeCell ref="E20:E21"/>
    <mergeCell ref="F20:F21"/>
    <mergeCell ref="G20:G21"/>
    <mergeCell ref="H26:H27"/>
    <mergeCell ref="I26:I27"/>
    <mergeCell ref="A29:A30"/>
    <mergeCell ref="C29:C30"/>
    <mergeCell ref="D29:D30"/>
    <mergeCell ref="E29:E30"/>
    <mergeCell ref="F29:F30"/>
    <mergeCell ref="G29:G30"/>
    <mergeCell ref="H29:H30"/>
    <mergeCell ref="I29:I30"/>
    <mergeCell ref="A26:A27"/>
    <mergeCell ref="C26:C27"/>
    <mergeCell ref="D26:D27"/>
    <mergeCell ref="E26:E27"/>
    <mergeCell ref="F26:F27"/>
    <mergeCell ref="G26:G27"/>
    <mergeCell ref="D36:D37"/>
    <mergeCell ref="E36:E37"/>
    <mergeCell ref="F36:F37"/>
    <mergeCell ref="G36:G37"/>
    <mergeCell ref="H36:H37"/>
    <mergeCell ref="I36:I37"/>
    <mergeCell ref="A31:A32"/>
    <mergeCell ref="C31:C32"/>
    <mergeCell ref="D31:D32"/>
    <mergeCell ref="E31:E32"/>
    <mergeCell ref="F31:F32"/>
    <mergeCell ref="G31:G32"/>
    <mergeCell ref="H31:H32"/>
    <mergeCell ref="I31:I32"/>
    <mergeCell ref="A36:A37"/>
    <mergeCell ref="C36:C37"/>
    <mergeCell ref="H39:H40"/>
    <mergeCell ref="I39:I40"/>
    <mergeCell ref="A59:A60"/>
    <mergeCell ref="C59:C60"/>
    <mergeCell ref="D59:D60"/>
    <mergeCell ref="E59:E60"/>
    <mergeCell ref="F59:F60"/>
    <mergeCell ref="G59:G60"/>
    <mergeCell ref="H59:H60"/>
    <mergeCell ref="I59:I60"/>
    <mergeCell ref="A39:A40"/>
    <mergeCell ref="C39:C40"/>
    <mergeCell ref="D39:D40"/>
    <mergeCell ref="E39:E40"/>
    <mergeCell ref="F39:F40"/>
    <mergeCell ref="G39:G40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2021-12-29T09:07:34Z</dcterms:modified>
</cp:coreProperties>
</file>