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<sst xmlns="http://schemas.openxmlformats.org/spreadsheetml/2006/main" count="586" uniqueCount="252">
  <si>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</si>
  <si>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</si>
  <si>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</si>
  <si>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</si>
  <si>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</si>
  <si>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</si>
  <si>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</si>
  <si>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</si>
  <si>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</si>
  <si>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</si>
  <si>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</si>
  <si>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</si>
  <si>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</si>
  <si>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</si>
  <si>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</si>
  <si>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</si>
  <si>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</si>
  <si>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</si>
  <si>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</si>
  <si>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</si>
  <si>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</si>
  <si>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</si>
  <si>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</si>
  <si>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</si>
  <si>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</si>
  <si>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</si>
  <si>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</si>
  <si>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</si>
  <si>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</si>
  <si>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</si>
  <si>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</si>
  <si>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</si>
  <si>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</si>
  <si>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</si>
  <si>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</si>
  <si>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</si>
  <si>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</si>
  <si>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</si>
  <si>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</si>
  <si>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</si>
  <si>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</si>
  <si>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</si>
  <si>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</si>
  <si>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</si>
  <si>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</si>
  <si>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</si>
  <si>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</si>
  <si>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</si>
  <si>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</si>
  <si>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</si>
  <si>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</si>
  <si>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</si>
  <si>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</si>
  <si>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</si>
  <si>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</si>
  <si>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</si>
  <si>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</si>
  <si>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</si>
  <si>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</si>
  <si>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</si>
  <si>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</si>
  <si>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</si>
  <si>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</si>
  <si>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</si>
  <si>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</si>
  <si>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</si>
  <si>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</si>
  <si>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</si>
  <si>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</si>
  <si>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</si>
  <si>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</si>
  <si>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</si>
  <si>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</si>
  <si>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</si>
  <si>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</si>
  <si>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</si>
  <si>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</si>
  <si>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</si>
  <si>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</si>
  <si>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</si>
  <si>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</si>
  <si>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</si>
  <si>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</si>
  <si>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</si>
  <si>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</si>
  <si>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</si>
  <si>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</si>
  <si>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</si>
  <si>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</si>
  <si>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</si>
  <si>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</si>
  <si>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</si>
  <si>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</si>
  <si>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</si>
  <si>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</si>
  <si>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</si>
  <si>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</si>
  <si>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</si>
  <si>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</si>
  <si>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</si>
  <si>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</si>
  <si>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</si>
  <si>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</si>
  <si>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</si>
  <si>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</si>
  <si>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</si>
  <si>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</si>
  <si>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</si>
  <si>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</si>
  <si>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</si>
  <si>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</si>
  <si>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</si>
  <si>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</si>
  <si>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</si>
  <si>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</si>
  <si>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</si>
  <si>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</si>
  <si>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</si>
  <si>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</si>
  <si>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</si>
  <si>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</si>
  <si>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</si>
  <si>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</si>
  <si>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</si>
  <si>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</si>
  <si>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</si>
  <si>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</si>
  <si>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</si>
  <si>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</si>
  <si>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</si>
  <si>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</si>
  <si>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</si>
  <si>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</si>
  <si>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</si>
  <si>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да</t>
  </si>
  <si>
    <t>победитель</t>
  </si>
  <si>
    <t>биология</t>
  </si>
  <si>
    <t>ТМК ОУ "Дудинская средняя школа №4 "</t>
  </si>
  <si>
    <t>Локотьков</t>
  </si>
  <si>
    <t>Даниил</t>
  </si>
  <si>
    <t>Петрович</t>
  </si>
  <si>
    <t>Матвей</t>
  </si>
  <si>
    <t>Ярославович</t>
  </si>
  <si>
    <t>Холошненко</t>
  </si>
  <si>
    <t>Шишаева</t>
  </si>
  <si>
    <t>Софья</t>
  </si>
  <si>
    <t>Павловна</t>
  </si>
  <si>
    <t>Щукина Татьяна Михайловна</t>
  </si>
  <si>
    <t>Пронина</t>
  </si>
  <si>
    <t>Дарья</t>
  </si>
  <si>
    <t>Александровна</t>
  </si>
  <si>
    <t>Набиулина</t>
  </si>
  <si>
    <t>Ника</t>
  </si>
  <si>
    <t>Ринатовна</t>
  </si>
  <si>
    <t>Шагиева</t>
  </si>
  <si>
    <t>Татьяна</t>
  </si>
  <si>
    <t>Руслановна</t>
  </si>
  <si>
    <t>Фарков</t>
  </si>
  <si>
    <t>Артем</t>
  </si>
  <si>
    <t>Алексеевич</t>
  </si>
  <si>
    <t>Лянгузова</t>
  </si>
  <si>
    <t>Зоя</t>
  </si>
  <si>
    <t>Михайловна</t>
  </si>
  <si>
    <t>Никитина</t>
  </si>
  <si>
    <t>Евгения</t>
  </si>
  <si>
    <t>Владимировна</t>
  </si>
  <si>
    <t>Дурнов</t>
  </si>
  <si>
    <t>Данил</t>
  </si>
  <si>
    <t>Михайлович</t>
  </si>
  <si>
    <t>Владислава</t>
  </si>
  <si>
    <t>Максимовна</t>
  </si>
  <si>
    <t>Красникова</t>
  </si>
  <si>
    <t>Анатольевна</t>
  </si>
  <si>
    <t>Руслана</t>
  </si>
  <si>
    <t xml:space="preserve">Заднепровская </t>
  </si>
  <si>
    <t>Ариана</t>
  </si>
  <si>
    <t>Игоревна</t>
  </si>
  <si>
    <t>Бакирова</t>
  </si>
  <si>
    <t>Азиза</t>
  </si>
  <si>
    <t>Аскатовна</t>
  </si>
  <si>
    <t xml:space="preserve">Михайлова </t>
  </si>
  <si>
    <t>Елизавета</t>
  </si>
  <si>
    <t>Мирон</t>
  </si>
  <si>
    <t>Кристина</t>
  </si>
  <si>
    <t>Вячеславовна</t>
  </si>
  <si>
    <t>Балинский</t>
  </si>
  <si>
    <t>Михаил</t>
  </si>
  <si>
    <t>Юрьевич</t>
  </si>
  <si>
    <t>Албу</t>
  </si>
  <si>
    <t>Анастасия</t>
  </si>
  <si>
    <t>Андреевна</t>
  </si>
  <si>
    <t>Чепрасов</t>
  </si>
  <si>
    <t>Алексей</t>
  </si>
  <si>
    <t>Александрович</t>
  </si>
  <si>
    <t>Носонова</t>
  </si>
  <si>
    <t>Ваганова</t>
  </si>
  <si>
    <t>Ольга</t>
  </si>
  <si>
    <t>Алексеевна</t>
  </si>
  <si>
    <t>Воротникова</t>
  </si>
  <si>
    <t>Олеся</t>
  </si>
  <si>
    <t>Дмитриевна</t>
  </si>
  <si>
    <t>Бурухина</t>
  </si>
  <si>
    <t>Беломестнова</t>
  </si>
  <si>
    <t>Любовь</t>
  </si>
  <si>
    <t>Туприна</t>
  </si>
  <si>
    <t>Александра</t>
  </si>
  <si>
    <t>Егоровна</t>
  </si>
  <si>
    <t>Элида</t>
  </si>
  <si>
    <t>Марсовна</t>
  </si>
  <si>
    <t>Шукшина</t>
  </si>
  <si>
    <t>Серафима</t>
  </si>
  <si>
    <t>Архипов</t>
  </si>
  <si>
    <t>Олегович</t>
  </si>
  <si>
    <t>Александр</t>
  </si>
  <si>
    <t>Марьяна</t>
  </si>
  <si>
    <t>Новожилов</t>
  </si>
  <si>
    <t>Никита</t>
  </si>
  <si>
    <t>Николаевич</t>
  </si>
  <si>
    <t>Извекова</t>
  </si>
  <si>
    <t>Русланова</t>
  </si>
  <si>
    <t>Стеклов</t>
  </si>
  <si>
    <t>Дмитрий</t>
  </si>
  <si>
    <t>Алесандрович</t>
  </si>
  <si>
    <t>Говорков</t>
  </si>
  <si>
    <t>Александ</t>
  </si>
  <si>
    <t>Роева</t>
  </si>
  <si>
    <t>Виктория</t>
  </si>
  <si>
    <t>Евгеньевна</t>
  </si>
  <si>
    <t>призер</t>
  </si>
  <si>
    <t>Лубышева</t>
  </si>
  <si>
    <t>Ирина</t>
  </si>
  <si>
    <t>Геннадьевна</t>
  </si>
  <si>
    <t>Яна</t>
  </si>
  <si>
    <t>Григорьевна</t>
  </si>
  <si>
    <t>Лавренко</t>
  </si>
  <si>
    <t>Селезнева</t>
  </si>
  <si>
    <t>Витальевич</t>
  </si>
  <si>
    <t>Некипелова</t>
  </si>
  <si>
    <t>Константиновна</t>
  </si>
  <si>
    <t>Ябурова</t>
  </si>
  <si>
    <t>Арина</t>
  </si>
  <si>
    <t>Юлия</t>
  </si>
  <si>
    <t>Рогова</t>
  </si>
  <si>
    <t>Варвара</t>
  </si>
  <si>
    <t>Сергеевна</t>
  </si>
  <si>
    <t>Альбина</t>
  </si>
  <si>
    <t>Богданова</t>
  </si>
  <si>
    <t>Алина</t>
  </si>
  <si>
    <t>Дергач</t>
  </si>
  <si>
    <t>Ягофарова</t>
  </si>
  <si>
    <t>Дюкарева</t>
  </si>
  <si>
    <t>Абдыкалыкова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</si>
</sst>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3" fillId="0" borderId="13" xfId="54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94" fontId="0" fillId="0" borderId="13" xfId="0" applyNumberFormat="1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25" fillId="24" borderId="13" xfId="54" applyFont="1" applyFill="1" applyBorder="1" applyAlignment="1">
      <alignment horizontal="center" vertical="center"/>
      <protection/>
    </xf>
    <xf numFmtId="0" fontId="25" fillId="24" borderId="13" xfId="54" applyFont="1" applyFill="1" applyBorder="1" applyAlignment="1">
      <alignment horizontal="center" vertical="center" wrapText="1"/>
      <protection/>
    </xf>
    <xf numFmtId="194" fontId="25" fillId="2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23" fillId="0" borderId="13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52</xdr:row>
      <xdr:rowOff>66675</xdr:rowOff>
    </xdr:from>
    <xdr:to>
      <xdr:col>10</xdr:col>
      <xdr:colOff>161925</xdr:colOff>
      <xdr:row>63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135975"/>
          <a:ext cx="73247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showGridLines="0" tabSelected="1" zoomScale="85" zoomScaleNormal="85" zoomScalePageLayoutView="0" workbookViewId="0" topLeftCell="B1">
      <pane ySplit="8" topLeftCell="A9" activePane="bottomLeft" state="frozen"/>
      <selection pane="topLeft" activeCell="A1" sqref="A1"/>
      <selection pane="bottomLeft" activeCell="C46" sqref="C46"/>
    </sheetView>
  </sheetViews>
  <sheetFormatPr defaultColWidth="9.00390625" defaultRowHeight="12.75"/>
  <cols>
    <col min="1" max="1" width="7.125" style="17" hidden="1" customWidth="1"/>
    <col min="2" max="2" width="6.375" style="17" customWidth="1"/>
    <col min="3" max="3" width="15.875" style="17" customWidth="1"/>
    <col min="4" max="4" width="11.75390625" style="17" customWidth="1"/>
    <col min="5" max="5" width="15.375" style="17" customWidth="1"/>
    <col min="6" max="6" width="5.25390625" style="17" customWidth="1"/>
    <col min="7" max="7" width="11.75390625" style="17" customWidth="1"/>
    <col min="8" max="8" width="5.75390625" style="17" customWidth="1"/>
    <col min="9" max="9" width="12.125" style="17" customWidth="1"/>
    <col min="10" max="10" width="10.875" style="17" customWidth="1"/>
    <col min="11" max="11" width="40.125" style="17" customWidth="1"/>
    <col min="12" max="12" width="9.375" style="17" customWidth="1"/>
    <col min="13" max="13" width="13.25390625" style="17" customWidth="1"/>
    <col min="14" max="14" width="11.125" style="17" customWidth="1"/>
    <col min="15" max="15" width="15.25390625" style="17" customWidth="1"/>
    <col min="16" max="17" width="9.125" style="17" customWidth="1"/>
    <col min="18" max="18" width="28.75390625" style="19" customWidth="1"/>
    <col min="19" max="16384" width="9.125" style="17" customWidth="1"/>
  </cols>
  <sheetData>
    <row r="1" spans="1:18" ht="12.75">
      <c r="A1" s="37" t="s">
        <v>113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3:4" ht="15">
      <c r="C2" s="18" t="s">
        <v>7</v>
      </c>
      <c r="D2" s="17" t="s">
        <v>30</v>
      </c>
    </row>
    <row r="3" spans="3:4" ht="15">
      <c r="C3" s="18" t="s">
        <v>6</v>
      </c>
      <c r="D3" s="17" t="s">
        <v>136</v>
      </c>
    </row>
    <row r="4" spans="3:4" ht="15">
      <c r="C4" s="18" t="s">
        <v>8</v>
      </c>
      <c r="D4" s="20">
        <v>43016</v>
      </c>
    </row>
    <row r="5" spans="3:4" ht="15">
      <c r="C5" s="18" t="s">
        <v>20</v>
      </c>
      <c r="D5" s="17" t="s">
        <v>137</v>
      </c>
    </row>
    <row r="6" spans="2:4" ht="15">
      <c r="B6" s="38" t="s">
        <v>21</v>
      </c>
      <c r="C6" s="38"/>
      <c r="D6" s="17" t="s">
        <v>147</v>
      </c>
    </row>
    <row r="7" spans="2:18" ht="15">
      <c r="B7" s="21"/>
      <c r="C7" s="21"/>
      <c r="D7" s="22"/>
      <c r="E7" s="22"/>
      <c r="F7" s="22"/>
      <c r="G7" s="23"/>
      <c r="H7" s="22"/>
      <c r="I7" s="22"/>
      <c r="J7" s="22"/>
      <c r="K7" s="22"/>
      <c r="L7" s="22"/>
      <c r="M7" s="22"/>
      <c r="N7" s="22"/>
      <c r="O7" s="22"/>
      <c r="P7" s="22"/>
      <c r="Q7" s="22"/>
      <c r="R7" s="24"/>
    </row>
    <row r="8" spans="1:18" ht="38.25">
      <c r="A8" s="25" t="s">
        <v>112</v>
      </c>
      <c r="B8" s="26" t="s">
        <v>114</v>
      </c>
      <c r="C8" s="27" t="s">
        <v>0</v>
      </c>
      <c r="D8" s="27" t="s">
        <v>1</v>
      </c>
      <c r="E8" s="27" t="s">
        <v>2</v>
      </c>
      <c r="F8" s="27" t="s">
        <v>11</v>
      </c>
      <c r="G8" s="27" t="s">
        <v>3</v>
      </c>
      <c r="H8" s="27" t="s">
        <v>111</v>
      </c>
      <c r="I8" s="27" t="s">
        <v>19</v>
      </c>
      <c r="J8" s="27" t="s">
        <v>18</v>
      </c>
      <c r="K8" s="27" t="s">
        <v>103</v>
      </c>
      <c r="L8" s="27" t="s">
        <v>5</v>
      </c>
      <c r="M8" s="27" t="s">
        <v>129</v>
      </c>
      <c r="N8" s="27" t="s">
        <v>131</v>
      </c>
      <c r="O8" s="27" t="s">
        <v>132</v>
      </c>
      <c r="P8" s="27" t="s">
        <v>116</v>
      </c>
      <c r="Q8" s="27" t="s">
        <v>130</v>
      </c>
      <c r="R8" s="28" t="s">
        <v>102</v>
      </c>
    </row>
    <row r="9" spans="1:18" s="32" customFormat="1" ht="34.5" customHeight="1">
      <c r="A9" s="11" t="s">
        <v>118</v>
      </c>
      <c r="B9" s="29">
        <v>1</v>
      </c>
      <c r="C9" s="12" t="s">
        <v>138</v>
      </c>
      <c r="D9" s="12" t="s">
        <v>139</v>
      </c>
      <c r="E9" s="12" t="s">
        <v>140</v>
      </c>
      <c r="F9" s="16" t="s">
        <v>13</v>
      </c>
      <c r="G9" s="13">
        <v>39178</v>
      </c>
      <c r="H9" s="13" t="s">
        <v>133</v>
      </c>
      <c r="I9" s="30" t="s">
        <v>134</v>
      </c>
      <c r="J9" s="31" t="s">
        <v>30</v>
      </c>
      <c r="K9" s="15" t="s">
        <v>115</v>
      </c>
      <c r="L9" s="16">
        <v>5</v>
      </c>
      <c r="M9" s="29" t="s">
        <v>135</v>
      </c>
      <c r="N9" s="36">
        <v>20</v>
      </c>
      <c r="O9" s="36">
        <v>10</v>
      </c>
      <c r="P9" s="36">
        <f>N9+O9</f>
        <v>30</v>
      </c>
      <c r="Q9" s="36">
        <f>P9*100/33</f>
        <v>90.9090909090909</v>
      </c>
      <c r="R9" s="14" t="s">
        <v>147</v>
      </c>
    </row>
    <row r="10" spans="1:18" s="32" customFormat="1" ht="34.5" customHeight="1">
      <c r="A10" s="11" t="s">
        <v>119</v>
      </c>
      <c r="B10" s="29">
        <v>2</v>
      </c>
      <c r="C10" s="12" t="s">
        <v>143</v>
      </c>
      <c r="D10" s="12" t="s">
        <v>141</v>
      </c>
      <c r="E10" s="12" t="s">
        <v>142</v>
      </c>
      <c r="F10" s="35" t="s">
        <v>13</v>
      </c>
      <c r="G10" s="13">
        <v>39402</v>
      </c>
      <c r="H10" s="13" t="s">
        <v>133</v>
      </c>
      <c r="I10" s="30" t="s">
        <v>134</v>
      </c>
      <c r="J10" s="31" t="s">
        <v>30</v>
      </c>
      <c r="K10" s="15" t="s">
        <v>115</v>
      </c>
      <c r="L10" s="35">
        <v>5</v>
      </c>
      <c r="M10" s="29" t="s">
        <v>228</v>
      </c>
      <c r="N10" s="36">
        <v>16</v>
      </c>
      <c r="O10" s="36">
        <v>8</v>
      </c>
      <c r="P10" s="36">
        <f aca="true" t="shared" si="0" ref="P10:P32">N10+O10</f>
        <v>24</v>
      </c>
      <c r="Q10" s="36">
        <f>P10*100/33</f>
        <v>72.72727272727273</v>
      </c>
      <c r="R10" s="14" t="s">
        <v>147</v>
      </c>
    </row>
    <row r="11" spans="1:18" s="32" customFormat="1" ht="34.5" customHeight="1">
      <c r="A11" s="11" t="s">
        <v>127</v>
      </c>
      <c r="B11" s="29">
        <v>3</v>
      </c>
      <c r="C11" s="12" t="s">
        <v>144</v>
      </c>
      <c r="D11" s="12" t="s">
        <v>145</v>
      </c>
      <c r="E11" s="12" t="s">
        <v>146</v>
      </c>
      <c r="F11" s="35" t="s">
        <v>14</v>
      </c>
      <c r="G11" s="13">
        <v>38980</v>
      </c>
      <c r="H11" s="13" t="s">
        <v>133</v>
      </c>
      <c r="I11" s="30" t="s">
        <v>134</v>
      </c>
      <c r="J11" s="31" t="s">
        <v>30</v>
      </c>
      <c r="K11" s="15" t="s">
        <v>115</v>
      </c>
      <c r="L11" s="35">
        <v>6</v>
      </c>
      <c r="M11" s="29" t="s">
        <v>135</v>
      </c>
      <c r="N11" s="36">
        <v>14</v>
      </c>
      <c r="O11" s="36">
        <v>25</v>
      </c>
      <c r="P11" s="36">
        <f t="shared" si="0"/>
        <v>39</v>
      </c>
      <c r="Q11" s="36">
        <f aca="true" t="shared" si="1" ref="Q11:Q24">P11*100/50</f>
        <v>78</v>
      </c>
      <c r="R11" s="14" t="s">
        <v>147</v>
      </c>
    </row>
    <row r="12" spans="1:18" s="32" customFormat="1" ht="34.5" customHeight="1">
      <c r="A12" s="11" t="s">
        <v>126</v>
      </c>
      <c r="B12" s="29">
        <v>4</v>
      </c>
      <c r="C12" s="12" t="s">
        <v>148</v>
      </c>
      <c r="D12" s="12" t="s">
        <v>149</v>
      </c>
      <c r="E12" s="12" t="s">
        <v>150</v>
      </c>
      <c r="F12" s="35" t="s">
        <v>14</v>
      </c>
      <c r="G12" s="13">
        <v>38895</v>
      </c>
      <c r="H12" s="13" t="s">
        <v>133</v>
      </c>
      <c r="I12" s="30" t="s">
        <v>134</v>
      </c>
      <c r="J12" s="31" t="s">
        <v>30</v>
      </c>
      <c r="K12" s="15" t="s">
        <v>115</v>
      </c>
      <c r="L12" s="35">
        <v>6</v>
      </c>
      <c r="M12" s="29" t="s">
        <v>228</v>
      </c>
      <c r="N12" s="36">
        <v>11</v>
      </c>
      <c r="O12" s="36">
        <v>23</v>
      </c>
      <c r="P12" s="36">
        <f>N12+O12</f>
        <v>34</v>
      </c>
      <c r="Q12" s="36">
        <f t="shared" si="1"/>
        <v>68</v>
      </c>
      <c r="R12" s="14" t="s">
        <v>147</v>
      </c>
    </row>
    <row r="13" spans="1:18" s="32" customFormat="1" ht="34.5" customHeight="1">
      <c r="A13" s="11" t="s">
        <v>117</v>
      </c>
      <c r="B13" s="29">
        <v>5</v>
      </c>
      <c r="C13" s="12" t="s">
        <v>151</v>
      </c>
      <c r="D13" s="12" t="s">
        <v>152</v>
      </c>
      <c r="E13" s="12" t="s">
        <v>153</v>
      </c>
      <c r="F13" s="35" t="s">
        <v>14</v>
      </c>
      <c r="G13" s="13">
        <v>38740</v>
      </c>
      <c r="H13" s="13" t="s">
        <v>133</v>
      </c>
      <c r="I13" s="30" t="s">
        <v>134</v>
      </c>
      <c r="J13" s="31" t="s">
        <v>30</v>
      </c>
      <c r="K13" s="15" t="s">
        <v>115</v>
      </c>
      <c r="L13" s="35">
        <v>6</v>
      </c>
      <c r="M13" s="29" t="s">
        <v>228</v>
      </c>
      <c r="N13" s="36">
        <v>8</v>
      </c>
      <c r="O13" s="36">
        <v>23</v>
      </c>
      <c r="P13" s="36">
        <f t="shared" si="0"/>
        <v>31</v>
      </c>
      <c r="Q13" s="36">
        <f t="shared" si="1"/>
        <v>62</v>
      </c>
      <c r="R13" s="14" t="s">
        <v>147</v>
      </c>
    </row>
    <row r="14" spans="1:18" s="32" customFormat="1" ht="34.5" customHeight="1">
      <c r="A14" s="11" t="s">
        <v>120</v>
      </c>
      <c r="B14" s="29">
        <v>6</v>
      </c>
      <c r="C14" s="12" t="s">
        <v>154</v>
      </c>
      <c r="D14" s="12" t="s">
        <v>155</v>
      </c>
      <c r="E14" s="12" t="s">
        <v>156</v>
      </c>
      <c r="F14" s="35" t="s">
        <v>14</v>
      </c>
      <c r="G14" s="13">
        <v>38876</v>
      </c>
      <c r="H14" s="13" t="s">
        <v>133</v>
      </c>
      <c r="I14" s="30" t="s">
        <v>134</v>
      </c>
      <c r="J14" s="31" t="s">
        <v>30</v>
      </c>
      <c r="K14" s="15" t="s">
        <v>115</v>
      </c>
      <c r="L14" s="35">
        <v>6</v>
      </c>
      <c r="M14" s="29" t="s">
        <v>17</v>
      </c>
      <c r="N14" s="36">
        <v>9</v>
      </c>
      <c r="O14" s="36">
        <v>21</v>
      </c>
      <c r="P14" s="36">
        <f>N14+O14</f>
        <v>30</v>
      </c>
      <c r="Q14" s="36">
        <f t="shared" si="1"/>
        <v>60</v>
      </c>
      <c r="R14" s="14" t="s">
        <v>147</v>
      </c>
    </row>
    <row r="15" spans="1:18" s="32" customFormat="1" ht="34.5" customHeight="1">
      <c r="A15" s="11" t="s">
        <v>128</v>
      </c>
      <c r="B15" s="29">
        <v>7</v>
      </c>
      <c r="C15" s="12" t="s">
        <v>157</v>
      </c>
      <c r="D15" s="12" t="s">
        <v>158</v>
      </c>
      <c r="E15" s="12" t="s">
        <v>159</v>
      </c>
      <c r="F15" s="35" t="s">
        <v>13</v>
      </c>
      <c r="G15" s="13">
        <v>38985</v>
      </c>
      <c r="H15" s="13" t="s">
        <v>133</v>
      </c>
      <c r="I15" s="30" t="s">
        <v>134</v>
      </c>
      <c r="J15" s="31" t="s">
        <v>30</v>
      </c>
      <c r="K15" s="15" t="s">
        <v>115</v>
      </c>
      <c r="L15" s="35">
        <v>6</v>
      </c>
      <c r="M15" s="29" t="s">
        <v>17</v>
      </c>
      <c r="N15" s="36">
        <v>10</v>
      </c>
      <c r="O15" s="36">
        <v>18</v>
      </c>
      <c r="P15" s="36">
        <f t="shared" si="0"/>
        <v>28</v>
      </c>
      <c r="Q15" s="36">
        <f t="shared" si="1"/>
        <v>56</v>
      </c>
      <c r="R15" s="14" t="s">
        <v>147</v>
      </c>
    </row>
    <row r="16" spans="1:18" s="32" customFormat="1" ht="34.5" customHeight="1">
      <c r="A16" s="11" t="s">
        <v>122</v>
      </c>
      <c r="B16" s="29">
        <v>8</v>
      </c>
      <c r="C16" s="12" t="s">
        <v>160</v>
      </c>
      <c r="D16" s="12" t="s">
        <v>161</v>
      </c>
      <c r="E16" s="12" t="s">
        <v>162</v>
      </c>
      <c r="F16" s="35" t="s">
        <v>14</v>
      </c>
      <c r="G16" s="13">
        <v>39076</v>
      </c>
      <c r="H16" s="13" t="s">
        <v>133</v>
      </c>
      <c r="I16" s="30" t="s">
        <v>134</v>
      </c>
      <c r="J16" s="31" t="s">
        <v>30</v>
      </c>
      <c r="K16" s="15" t="s">
        <v>115</v>
      </c>
      <c r="L16" s="35">
        <v>6</v>
      </c>
      <c r="M16" s="29" t="s">
        <v>17</v>
      </c>
      <c r="N16" s="36">
        <v>6</v>
      </c>
      <c r="O16" s="36">
        <v>21</v>
      </c>
      <c r="P16" s="36">
        <f>N16+O16</f>
        <v>27</v>
      </c>
      <c r="Q16" s="36">
        <f t="shared" si="1"/>
        <v>54</v>
      </c>
      <c r="R16" s="14" t="s">
        <v>147</v>
      </c>
    </row>
    <row r="17" spans="1:18" s="32" customFormat="1" ht="34.5" customHeight="1">
      <c r="A17" s="11" t="s">
        <v>123</v>
      </c>
      <c r="B17" s="29">
        <v>9</v>
      </c>
      <c r="C17" s="12" t="s">
        <v>163</v>
      </c>
      <c r="D17" s="12" t="s">
        <v>164</v>
      </c>
      <c r="E17" s="12" t="s">
        <v>165</v>
      </c>
      <c r="F17" s="35" t="s">
        <v>14</v>
      </c>
      <c r="G17" s="13">
        <v>39022</v>
      </c>
      <c r="H17" s="13" t="s">
        <v>133</v>
      </c>
      <c r="I17" s="30" t="s">
        <v>134</v>
      </c>
      <c r="J17" s="31" t="s">
        <v>30</v>
      </c>
      <c r="K17" s="15" t="s">
        <v>115</v>
      </c>
      <c r="L17" s="35">
        <v>6</v>
      </c>
      <c r="M17" s="29" t="s">
        <v>17</v>
      </c>
      <c r="N17" s="36">
        <v>6</v>
      </c>
      <c r="O17" s="36">
        <v>22</v>
      </c>
      <c r="P17" s="36">
        <f t="shared" si="0"/>
        <v>28</v>
      </c>
      <c r="Q17" s="36">
        <f t="shared" si="1"/>
        <v>56</v>
      </c>
      <c r="R17" s="14" t="s">
        <v>147</v>
      </c>
    </row>
    <row r="18" spans="1:18" s="32" customFormat="1" ht="34.5" customHeight="1">
      <c r="A18" s="11" t="s">
        <v>125</v>
      </c>
      <c r="B18" s="29">
        <v>10</v>
      </c>
      <c r="C18" s="12" t="s">
        <v>166</v>
      </c>
      <c r="D18" s="12" t="s">
        <v>167</v>
      </c>
      <c r="E18" s="12" t="s">
        <v>168</v>
      </c>
      <c r="F18" s="35" t="s">
        <v>13</v>
      </c>
      <c r="G18" s="13">
        <v>38636</v>
      </c>
      <c r="H18" s="13" t="s">
        <v>133</v>
      </c>
      <c r="I18" s="30" t="s">
        <v>134</v>
      </c>
      <c r="J18" s="31" t="s">
        <v>30</v>
      </c>
      <c r="K18" s="15" t="s">
        <v>115</v>
      </c>
      <c r="L18" s="35">
        <v>6</v>
      </c>
      <c r="M18" s="29" t="s">
        <v>17</v>
      </c>
      <c r="N18" s="36">
        <v>11</v>
      </c>
      <c r="O18" s="36">
        <v>15</v>
      </c>
      <c r="P18" s="36">
        <f>N18+O18</f>
        <v>26</v>
      </c>
      <c r="Q18" s="36">
        <f t="shared" si="1"/>
        <v>52</v>
      </c>
      <c r="R18" s="14" t="s">
        <v>147</v>
      </c>
    </row>
    <row r="19" spans="1:18" s="32" customFormat="1" ht="34.5" customHeight="1">
      <c r="A19" s="11" t="s">
        <v>121</v>
      </c>
      <c r="B19" s="29">
        <v>11</v>
      </c>
      <c r="C19" s="12" t="s">
        <v>248</v>
      </c>
      <c r="D19" s="12" t="s">
        <v>169</v>
      </c>
      <c r="E19" s="12" t="s">
        <v>170</v>
      </c>
      <c r="F19" s="35" t="s">
        <v>14</v>
      </c>
      <c r="G19" s="13">
        <v>38936</v>
      </c>
      <c r="H19" s="13" t="s">
        <v>133</v>
      </c>
      <c r="I19" s="30" t="s">
        <v>134</v>
      </c>
      <c r="J19" s="31" t="s">
        <v>30</v>
      </c>
      <c r="K19" s="15" t="s">
        <v>115</v>
      </c>
      <c r="L19" s="35">
        <v>6</v>
      </c>
      <c r="M19" s="29" t="s">
        <v>17</v>
      </c>
      <c r="N19" s="36">
        <v>13</v>
      </c>
      <c r="O19" s="36">
        <v>12</v>
      </c>
      <c r="P19" s="36">
        <f t="shared" si="0"/>
        <v>25</v>
      </c>
      <c r="Q19" s="36">
        <f t="shared" si="1"/>
        <v>50</v>
      </c>
      <c r="R19" s="14" t="s">
        <v>147</v>
      </c>
    </row>
    <row r="20" spans="1:18" s="32" customFormat="1" ht="34.5" customHeight="1">
      <c r="A20" s="11"/>
      <c r="B20" s="29">
        <v>12</v>
      </c>
      <c r="C20" s="12" t="s">
        <v>174</v>
      </c>
      <c r="D20" s="12" t="s">
        <v>175</v>
      </c>
      <c r="E20" s="12" t="s">
        <v>176</v>
      </c>
      <c r="F20" s="35" t="s">
        <v>14</v>
      </c>
      <c r="G20" s="13">
        <v>38333</v>
      </c>
      <c r="H20" s="13" t="s">
        <v>133</v>
      </c>
      <c r="I20" s="30" t="s">
        <v>134</v>
      </c>
      <c r="J20" s="31" t="s">
        <v>30</v>
      </c>
      <c r="K20" s="15" t="s">
        <v>115</v>
      </c>
      <c r="L20" s="35">
        <v>7</v>
      </c>
      <c r="M20" s="29" t="s">
        <v>135</v>
      </c>
      <c r="N20" s="36">
        <v>9</v>
      </c>
      <c r="O20" s="36">
        <v>18</v>
      </c>
      <c r="P20" s="36">
        <f t="shared" si="0"/>
        <v>27</v>
      </c>
      <c r="Q20" s="36">
        <f t="shared" si="1"/>
        <v>54</v>
      </c>
      <c r="R20" s="14" t="s">
        <v>147</v>
      </c>
    </row>
    <row r="21" spans="1:18" s="32" customFormat="1" ht="34.5" customHeight="1">
      <c r="A21" s="11" t="s">
        <v>124</v>
      </c>
      <c r="B21" s="29">
        <v>13</v>
      </c>
      <c r="C21" s="12" t="s">
        <v>171</v>
      </c>
      <c r="D21" s="12" t="s">
        <v>173</v>
      </c>
      <c r="E21" s="12" t="s">
        <v>172</v>
      </c>
      <c r="F21" s="35" t="s">
        <v>14</v>
      </c>
      <c r="G21" s="13">
        <v>38482</v>
      </c>
      <c r="H21" s="13" t="s">
        <v>133</v>
      </c>
      <c r="I21" s="30" t="s">
        <v>134</v>
      </c>
      <c r="J21" s="31" t="s">
        <v>30</v>
      </c>
      <c r="K21" s="15" t="s">
        <v>115</v>
      </c>
      <c r="L21" s="35">
        <v>7</v>
      </c>
      <c r="M21" s="29" t="s">
        <v>228</v>
      </c>
      <c r="N21" s="36">
        <v>9</v>
      </c>
      <c r="O21" s="36">
        <v>17</v>
      </c>
      <c r="P21" s="36">
        <f>N21+O21</f>
        <v>26</v>
      </c>
      <c r="Q21" s="36">
        <f t="shared" si="1"/>
        <v>52</v>
      </c>
      <c r="R21" s="14" t="s">
        <v>147</v>
      </c>
    </row>
    <row r="22" spans="1:18" s="32" customFormat="1" ht="34.5" customHeight="1">
      <c r="A22" s="11" t="s">
        <v>124</v>
      </c>
      <c r="B22" s="29">
        <v>14</v>
      </c>
      <c r="C22" s="12" t="s">
        <v>177</v>
      </c>
      <c r="D22" s="12" t="s">
        <v>178</v>
      </c>
      <c r="E22" s="12" t="s">
        <v>179</v>
      </c>
      <c r="F22" s="35" t="s">
        <v>14</v>
      </c>
      <c r="G22" s="13">
        <v>38490</v>
      </c>
      <c r="H22" s="13" t="s">
        <v>133</v>
      </c>
      <c r="I22" s="30" t="s">
        <v>134</v>
      </c>
      <c r="J22" s="31" t="s">
        <v>30</v>
      </c>
      <c r="K22" s="15" t="s">
        <v>115</v>
      </c>
      <c r="L22" s="35">
        <v>7</v>
      </c>
      <c r="M22" s="29" t="s">
        <v>17</v>
      </c>
      <c r="N22" s="36">
        <v>7</v>
      </c>
      <c r="O22" s="36">
        <v>17</v>
      </c>
      <c r="P22" s="36">
        <f t="shared" si="0"/>
        <v>24</v>
      </c>
      <c r="Q22" s="36">
        <f t="shared" si="1"/>
        <v>48</v>
      </c>
      <c r="R22" s="14" t="s">
        <v>147</v>
      </c>
    </row>
    <row r="23" spans="1:18" s="32" customFormat="1" ht="34.5" customHeight="1">
      <c r="A23" s="11"/>
      <c r="B23" s="29">
        <v>15</v>
      </c>
      <c r="C23" s="12" t="s">
        <v>180</v>
      </c>
      <c r="D23" s="12" t="s">
        <v>181</v>
      </c>
      <c r="E23" s="12" t="s">
        <v>231</v>
      </c>
      <c r="F23" s="35" t="s">
        <v>14</v>
      </c>
      <c r="G23" s="13">
        <v>38551</v>
      </c>
      <c r="H23" s="13" t="s">
        <v>133</v>
      </c>
      <c r="I23" s="30" t="s">
        <v>134</v>
      </c>
      <c r="J23" s="31" t="s">
        <v>30</v>
      </c>
      <c r="K23" s="15" t="s">
        <v>115</v>
      </c>
      <c r="L23" s="35">
        <v>7</v>
      </c>
      <c r="M23" s="29" t="s">
        <v>17</v>
      </c>
      <c r="N23" s="36">
        <v>4</v>
      </c>
      <c r="O23" s="36">
        <v>6</v>
      </c>
      <c r="P23" s="36">
        <f t="shared" si="0"/>
        <v>10</v>
      </c>
      <c r="Q23" s="36">
        <f t="shared" si="1"/>
        <v>20</v>
      </c>
      <c r="R23" s="14" t="s">
        <v>147</v>
      </c>
    </row>
    <row r="24" spans="1:18" s="32" customFormat="1" ht="34.5" customHeight="1">
      <c r="A24" s="11"/>
      <c r="B24" s="29">
        <v>16</v>
      </c>
      <c r="C24" s="12" t="s">
        <v>249</v>
      </c>
      <c r="D24" s="12" t="s">
        <v>189</v>
      </c>
      <c r="E24" s="12" t="s">
        <v>156</v>
      </c>
      <c r="F24" s="35" t="s">
        <v>14</v>
      </c>
      <c r="G24" s="13">
        <v>38355</v>
      </c>
      <c r="H24" s="13" t="s">
        <v>133</v>
      </c>
      <c r="I24" s="30" t="s">
        <v>134</v>
      </c>
      <c r="J24" s="31" t="s">
        <v>30</v>
      </c>
      <c r="K24" s="15" t="s">
        <v>115</v>
      </c>
      <c r="L24" s="35">
        <v>7</v>
      </c>
      <c r="M24" s="29" t="s">
        <v>17</v>
      </c>
      <c r="N24" s="36">
        <v>5</v>
      </c>
      <c r="O24" s="36">
        <v>2</v>
      </c>
      <c r="P24" s="36">
        <f>N24+O24</f>
        <v>7</v>
      </c>
      <c r="Q24" s="36">
        <f t="shared" si="1"/>
        <v>14</v>
      </c>
      <c r="R24" s="14" t="s">
        <v>147</v>
      </c>
    </row>
    <row r="25" spans="1:18" s="32" customFormat="1" ht="34.5" customHeight="1">
      <c r="A25" s="11"/>
      <c r="B25" s="29">
        <v>17</v>
      </c>
      <c r="C25" s="12" t="s">
        <v>223</v>
      </c>
      <c r="D25" s="12" t="s">
        <v>224</v>
      </c>
      <c r="E25" s="12" t="s">
        <v>193</v>
      </c>
      <c r="F25" s="35" t="s">
        <v>13</v>
      </c>
      <c r="G25" s="13">
        <v>38199</v>
      </c>
      <c r="H25" s="13" t="s">
        <v>133</v>
      </c>
      <c r="I25" s="30" t="s">
        <v>134</v>
      </c>
      <c r="J25" s="31" t="s">
        <v>30</v>
      </c>
      <c r="K25" s="15" t="s">
        <v>115</v>
      </c>
      <c r="L25" s="35">
        <v>8</v>
      </c>
      <c r="M25" s="29" t="s">
        <v>135</v>
      </c>
      <c r="N25" s="36">
        <v>36</v>
      </c>
      <c r="O25" s="36">
        <v>3</v>
      </c>
      <c r="P25" s="36">
        <f t="shared" si="0"/>
        <v>39</v>
      </c>
      <c r="Q25" s="36">
        <f>P25*100/51</f>
        <v>76.47058823529412</v>
      </c>
      <c r="R25" s="14" t="s">
        <v>147</v>
      </c>
    </row>
    <row r="26" spans="1:18" s="32" customFormat="1" ht="34.5" customHeight="1">
      <c r="A26" s="11"/>
      <c r="B26" s="29">
        <v>18</v>
      </c>
      <c r="C26" s="12" t="s">
        <v>225</v>
      </c>
      <c r="D26" s="12" t="s">
        <v>226</v>
      </c>
      <c r="E26" s="12" t="s">
        <v>227</v>
      </c>
      <c r="F26" s="35" t="s">
        <v>14</v>
      </c>
      <c r="G26" s="13">
        <v>38132</v>
      </c>
      <c r="H26" s="13" t="s">
        <v>133</v>
      </c>
      <c r="I26" s="30" t="s">
        <v>134</v>
      </c>
      <c r="J26" s="31" t="s">
        <v>30</v>
      </c>
      <c r="K26" s="15" t="s">
        <v>115</v>
      </c>
      <c r="L26" s="35">
        <v>8</v>
      </c>
      <c r="M26" s="29" t="s">
        <v>228</v>
      </c>
      <c r="N26" s="36">
        <v>32</v>
      </c>
      <c r="O26" s="36">
        <v>3</v>
      </c>
      <c r="P26" s="36">
        <f t="shared" si="0"/>
        <v>35</v>
      </c>
      <c r="Q26" s="36">
        <f aca="true" t="shared" si="2" ref="Q26:Q35">P26*100/51</f>
        <v>68.62745098039215</v>
      </c>
      <c r="R26" s="14" t="s">
        <v>147</v>
      </c>
    </row>
    <row r="27" spans="1:18" s="32" customFormat="1" ht="34.5" customHeight="1">
      <c r="A27" s="11"/>
      <c r="B27" s="29">
        <v>19</v>
      </c>
      <c r="C27" s="12" t="s">
        <v>229</v>
      </c>
      <c r="D27" s="12" t="s">
        <v>230</v>
      </c>
      <c r="E27" s="12" t="s">
        <v>184</v>
      </c>
      <c r="F27" s="35" t="s">
        <v>14</v>
      </c>
      <c r="G27" s="13">
        <v>37897</v>
      </c>
      <c r="H27" s="13" t="s">
        <v>133</v>
      </c>
      <c r="I27" s="30" t="s">
        <v>134</v>
      </c>
      <c r="J27" s="31" t="s">
        <v>30</v>
      </c>
      <c r="K27" s="15" t="s">
        <v>115</v>
      </c>
      <c r="L27" s="35">
        <v>8</v>
      </c>
      <c r="M27" s="29" t="s">
        <v>228</v>
      </c>
      <c r="N27" s="36">
        <v>31</v>
      </c>
      <c r="O27" s="36">
        <v>0</v>
      </c>
      <c r="P27" s="36">
        <f>N27+O27</f>
        <v>31</v>
      </c>
      <c r="Q27" s="36">
        <f t="shared" si="2"/>
        <v>60.78431372549019</v>
      </c>
      <c r="R27" s="14" t="s">
        <v>147</v>
      </c>
    </row>
    <row r="28" spans="1:18" s="32" customFormat="1" ht="34.5" customHeight="1">
      <c r="A28" s="11"/>
      <c r="B28" s="29">
        <v>20</v>
      </c>
      <c r="C28" s="12" t="s">
        <v>237</v>
      </c>
      <c r="D28" s="12" t="s">
        <v>205</v>
      </c>
      <c r="E28" s="12" t="s">
        <v>238</v>
      </c>
      <c r="F28" s="35" t="s">
        <v>14</v>
      </c>
      <c r="G28" s="13">
        <v>38127</v>
      </c>
      <c r="H28" s="13" t="s">
        <v>133</v>
      </c>
      <c r="I28" s="30" t="s">
        <v>134</v>
      </c>
      <c r="J28" s="31" t="s">
        <v>30</v>
      </c>
      <c r="K28" s="15" t="s">
        <v>115</v>
      </c>
      <c r="L28" s="35">
        <v>8</v>
      </c>
      <c r="M28" s="29" t="s">
        <v>17</v>
      </c>
      <c r="N28" s="36">
        <v>27</v>
      </c>
      <c r="O28" s="36">
        <v>0</v>
      </c>
      <c r="P28" s="36">
        <f t="shared" si="0"/>
        <v>27</v>
      </c>
      <c r="Q28" s="36">
        <f t="shared" si="2"/>
        <v>52.94117647058823</v>
      </c>
      <c r="R28" s="14" t="s">
        <v>147</v>
      </c>
    </row>
    <row r="29" spans="1:18" s="32" customFormat="1" ht="34.5" customHeight="1">
      <c r="A29" s="11"/>
      <c r="B29" s="29">
        <v>21</v>
      </c>
      <c r="C29" s="12" t="s">
        <v>239</v>
      </c>
      <c r="D29" s="12" t="s">
        <v>240</v>
      </c>
      <c r="E29" s="12" t="s">
        <v>150</v>
      </c>
      <c r="F29" s="35" t="s">
        <v>14</v>
      </c>
      <c r="G29" s="13">
        <v>38006</v>
      </c>
      <c r="H29" s="13" t="s">
        <v>133</v>
      </c>
      <c r="I29" s="30" t="s">
        <v>134</v>
      </c>
      <c r="J29" s="31" t="s">
        <v>30</v>
      </c>
      <c r="K29" s="15" t="s">
        <v>115</v>
      </c>
      <c r="L29" s="35">
        <v>8</v>
      </c>
      <c r="M29" s="29" t="s">
        <v>17</v>
      </c>
      <c r="N29" s="36">
        <v>27</v>
      </c>
      <c r="O29" s="36">
        <v>0</v>
      </c>
      <c r="P29" s="36">
        <f t="shared" si="0"/>
        <v>27</v>
      </c>
      <c r="Q29" s="36">
        <f t="shared" si="2"/>
        <v>52.94117647058823</v>
      </c>
      <c r="R29" s="14" t="s">
        <v>147</v>
      </c>
    </row>
    <row r="30" spans="1:18" s="32" customFormat="1" ht="34.5" customHeight="1">
      <c r="A30" s="11"/>
      <c r="B30" s="29">
        <v>22</v>
      </c>
      <c r="C30" s="12" t="s">
        <v>250</v>
      </c>
      <c r="D30" s="12" t="s">
        <v>232</v>
      </c>
      <c r="E30" s="12" t="s">
        <v>233</v>
      </c>
      <c r="F30" s="35" t="s">
        <v>14</v>
      </c>
      <c r="G30" s="13">
        <v>38009</v>
      </c>
      <c r="H30" s="13" t="s">
        <v>133</v>
      </c>
      <c r="I30" s="30" t="s">
        <v>134</v>
      </c>
      <c r="J30" s="31" t="s">
        <v>30</v>
      </c>
      <c r="K30" s="15" t="s">
        <v>115</v>
      </c>
      <c r="L30" s="35">
        <v>8</v>
      </c>
      <c r="M30" s="29" t="s">
        <v>17</v>
      </c>
      <c r="N30" s="36">
        <v>26</v>
      </c>
      <c r="O30" s="36">
        <v>0</v>
      </c>
      <c r="P30" s="36">
        <f>N30+O30</f>
        <v>26</v>
      </c>
      <c r="Q30" s="36">
        <f>P30*100/51</f>
        <v>50.98039215686274</v>
      </c>
      <c r="R30" s="14" t="s">
        <v>147</v>
      </c>
    </row>
    <row r="31" spans="1:18" s="32" customFormat="1" ht="34.5" customHeight="1">
      <c r="A31" s="11"/>
      <c r="B31" s="29">
        <v>26</v>
      </c>
      <c r="C31" s="12" t="s">
        <v>234</v>
      </c>
      <c r="D31" s="12" t="s">
        <v>158</v>
      </c>
      <c r="E31" s="12" t="s">
        <v>236</v>
      </c>
      <c r="F31" s="35" t="s">
        <v>13</v>
      </c>
      <c r="G31" s="13">
        <v>38203</v>
      </c>
      <c r="H31" s="13" t="s">
        <v>133</v>
      </c>
      <c r="I31" s="30" t="s">
        <v>134</v>
      </c>
      <c r="J31" s="31" t="s">
        <v>30</v>
      </c>
      <c r="K31" s="15" t="s">
        <v>115</v>
      </c>
      <c r="L31" s="35">
        <v>8</v>
      </c>
      <c r="M31" s="29" t="s">
        <v>17</v>
      </c>
      <c r="N31" s="36">
        <v>24</v>
      </c>
      <c r="O31" s="36">
        <v>2</v>
      </c>
      <c r="P31" s="36">
        <f t="shared" si="0"/>
        <v>26</v>
      </c>
      <c r="Q31" s="36">
        <f t="shared" si="2"/>
        <v>50.98039215686274</v>
      </c>
      <c r="R31" s="14" t="s">
        <v>147</v>
      </c>
    </row>
    <row r="32" spans="1:18" s="32" customFormat="1" ht="34.5" customHeight="1">
      <c r="A32" s="11"/>
      <c r="B32" s="29">
        <v>24</v>
      </c>
      <c r="C32" s="12" t="s">
        <v>225</v>
      </c>
      <c r="D32" s="12" t="s">
        <v>241</v>
      </c>
      <c r="E32" s="12" t="s">
        <v>150</v>
      </c>
      <c r="F32" s="35" t="s">
        <v>14</v>
      </c>
      <c r="G32" s="13">
        <v>37975</v>
      </c>
      <c r="H32" s="13" t="s">
        <v>133</v>
      </c>
      <c r="I32" s="30" t="s">
        <v>134</v>
      </c>
      <c r="J32" s="31" t="s">
        <v>30</v>
      </c>
      <c r="K32" s="15" t="s">
        <v>115</v>
      </c>
      <c r="L32" s="35">
        <v>8</v>
      </c>
      <c r="M32" s="29" t="s">
        <v>17</v>
      </c>
      <c r="N32" s="36">
        <v>25</v>
      </c>
      <c r="O32" s="36">
        <v>0</v>
      </c>
      <c r="P32" s="36">
        <f t="shared" si="0"/>
        <v>25</v>
      </c>
      <c r="Q32" s="36">
        <f t="shared" si="2"/>
        <v>49.01960784313726</v>
      </c>
      <c r="R32" s="14" t="s">
        <v>147</v>
      </c>
    </row>
    <row r="33" spans="1:18" s="32" customFormat="1" ht="34.5" customHeight="1">
      <c r="A33" s="11"/>
      <c r="B33" s="29">
        <v>26</v>
      </c>
      <c r="C33" s="12" t="s">
        <v>242</v>
      </c>
      <c r="D33" s="12" t="s">
        <v>243</v>
      </c>
      <c r="E33" s="12" t="s">
        <v>244</v>
      </c>
      <c r="F33" s="35" t="s">
        <v>14</v>
      </c>
      <c r="G33" s="13">
        <v>38075</v>
      </c>
      <c r="H33" s="13" t="s">
        <v>133</v>
      </c>
      <c r="I33" s="30" t="s">
        <v>134</v>
      </c>
      <c r="J33" s="31" t="s">
        <v>30</v>
      </c>
      <c r="K33" s="15" t="s">
        <v>115</v>
      </c>
      <c r="L33" s="35">
        <v>8</v>
      </c>
      <c r="M33" s="29" t="s">
        <v>17</v>
      </c>
      <c r="N33" s="36">
        <v>22</v>
      </c>
      <c r="O33" s="36">
        <v>0</v>
      </c>
      <c r="P33" s="36">
        <f aca="true" t="shared" si="3" ref="P33:P52">N33+O33</f>
        <v>22</v>
      </c>
      <c r="Q33" s="36">
        <f>P33*100/51</f>
        <v>43.13725490196079</v>
      </c>
      <c r="R33" s="14" t="s">
        <v>147</v>
      </c>
    </row>
    <row r="34" spans="1:18" s="32" customFormat="1" ht="34.5" customHeight="1">
      <c r="A34" s="11"/>
      <c r="B34" s="29">
        <v>27</v>
      </c>
      <c r="C34" s="12" t="s">
        <v>177</v>
      </c>
      <c r="D34" s="12" t="s">
        <v>245</v>
      </c>
      <c r="E34" s="12" t="s">
        <v>179</v>
      </c>
      <c r="F34" s="35" t="s">
        <v>14</v>
      </c>
      <c r="G34" s="13">
        <v>38014</v>
      </c>
      <c r="H34" s="13" t="s">
        <v>133</v>
      </c>
      <c r="I34" s="30" t="s">
        <v>134</v>
      </c>
      <c r="J34" s="31" t="s">
        <v>30</v>
      </c>
      <c r="K34" s="15" t="s">
        <v>115</v>
      </c>
      <c r="L34" s="35">
        <v>8</v>
      </c>
      <c r="M34" s="29" t="s">
        <v>17</v>
      </c>
      <c r="N34" s="36">
        <v>18</v>
      </c>
      <c r="O34" s="36">
        <v>0</v>
      </c>
      <c r="P34" s="36">
        <f t="shared" si="3"/>
        <v>18</v>
      </c>
      <c r="Q34" s="36">
        <f t="shared" si="2"/>
        <v>35.294117647058826</v>
      </c>
      <c r="R34" s="14" t="s">
        <v>147</v>
      </c>
    </row>
    <row r="35" spans="1:18" s="32" customFormat="1" ht="34.5" customHeight="1">
      <c r="A35" s="11"/>
      <c r="B35" s="29">
        <v>28</v>
      </c>
      <c r="C35" s="12" t="s">
        <v>246</v>
      </c>
      <c r="D35" s="12" t="s">
        <v>247</v>
      </c>
      <c r="E35" s="12" t="s">
        <v>150</v>
      </c>
      <c r="F35" s="35" t="s">
        <v>14</v>
      </c>
      <c r="G35" s="13">
        <v>38103</v>
      </c>
      <c r="H35" s="13" t="s">
        <v>133</v>
      </c>
      <c r="I35" s="30" t="s">
        <v>134</v>
      </c>
      <c r="J35" s="31" t="s">
        <v>30</v>
      </c>
      <c r="K35" s="15" t="s">
        <v>115</v>
      </c>
      <c r="L35" s="35">
        <v>8</v>
      </c>
      <c r="M35" s="29" t="s">
        <v>17</v>
      </c>
      <c r="N35" s="36">
        <v>17</v>
      </c>
      <c r="O35" s="36">
        <v>0</v>
      </c>
      <c r="P35" s="36">
        <f t="shared" si="3"/>
        <v>17</v>
      </c>
      <c r="Q35" s="36">
        <f t="shared" si="2"/>
        <v>33.333333333333336</v>
      </c>
      <c r="R35" s="14" t="s">
        <v>147</v>
      </c>
    </row>
    <row r="36" spans="1:18" s="32" customFormat="1" ht="34.5" customHeight="1">
      <c r="A36" s="11"/>
      <c r="B36" s="29">
        <v>29</v>
      </c>
      <c r="C36" s="12" t="s">
        <v>182</v>
      </c>
      <c r="D36" s="12" t="s">
        <v>183</v>
      </c>
      <c r="E36" s="12" t="s">
        <v>184</v>
      </c>
      <c r="F36" s="35" t="s">
        <v>14</v>
      </c>
      <c r="G36" s="13">
        <v>37833</v>
      </c>
      <c r="H36" s="13" t="s">
        <v>133</v>
      </c>
      <c r="I36" s="30" t="s">
        <v>134</v>
      </c>
      <c r="J36" s="31" t="s">
        <v>30</v>
      </c>
      <c r="K36" s="15" t="s">
        <v>115</v>
      </c>
      <c r="L36" s="35">
        <v>9</v>
      </c>
      <c r="M36" s="29" t="s">
        <v>135</v>
      </c>
      <c r="N36" s="36">
        <v>17</v>
      </c>
      <c r="O36" s="36">
        <v>22</v>
      </c>
      <c r="P36" s="36">
        <f t="shared" si="3"/>
        <v>39</v>
      </c>
      <c r="Q36" s="36">
        <f>P36*100/53</f>
        <v>73.58490566037736</v>
      </c>
      <c r="R36" s="14" t="s">
        <v>147</v>
      </c>
    </row>
    <row r="37" spans="1:18" s="32" customFormat="1" ht="34.5" customHeight="1">
      <c r="A37" s="11"/>
      <c r="B37" s="29">
        <v>30</v>
      </c>
      <c r="C37" s="12" t="s">
        <v>185</v>
      </c>
      <c r="D37" s="12" t="s">
        <v>186</v>
      </c>
      <c r="E37" s="12" t="s">
        <v>187</v>
      </c>
      <c r="F37" s="35" t="s">
        <v>13</v>
      </c>
      <c r="G37" s="13">
        <v>37817</v>
      </c>
      <c r="H37" s="13" t="s">
        <v>133</v>
      </c>
      <c r="I37" s="30" t="s">
        <v>134</v>
      </c>
      <c r="J37" s="31" t="s">
        <v>30</v>
      </c>
      <c r="K37" s="15" t="s">
        <v>115</v>
      </c>
      <c r="L37" s="35">
        <v>9</v>
      </c>
      <c r="M37" s="29" t="s">
        <v>228</v>
      </c>
      <c r="N37" s="36">
        <v>17</v>
      </c>
      <c r="O37" s="36">
        <v>21</v>
      </c>
      <c r="P37" s="36">
        <f t="shared" si="3"/>
        <v>38</v>
      </c>
      <c r="Q37" s="36">
        <f aca="true" t="shared" si="4" ref="Q37:Q45">P37*100/53</f>
        <v>71.69811320754717</v>
      </c>
      <c r="R37" s="14" t="s">
        <v>147</v>
      </c>
    </row>
    <row r="38" spans="1:18" s="32" customFormat="1" ht="34.5" customHeight="1">
      <c r="A38" s="11"/>
      <c r="B38" s="29">
        <v>31</v>
      </c>
      <c r="C38" s="12" t="s">
        <v>188</v>
      </c>
      <c r="D38" s="12" t="s">
        <v>189</v>
      </c>
      <c r="E38" s="12" t="s">
        <v>190</v>
      </c>
      <c r="F38" s="35" t="s">
        <v>14</v>
      </c>
      <c r="G38" s="13">
        <v>37889</v>
      </c>
      <c r="H38" s="13" t="s">
        <v>133</v>
      </c>
      <c r="I38" s="30" t="s">
        <v>134</v>
      </c>
      <c r="J38" s="31" t="s">
        <v>30</v>
      </c>
      <c r="K38" s="15" t="s">
        <v>115</v>
      </c>
      <c r="L38" s="35">
        <v>9</v>
      </c>
      <c r="M38" s="29" t="s">
        <v>228</v>
      </c>
      <c r="N38" s="36">
        <v>14</v>
      </c>
      <c r="O38" s="36">
        <v>15</v>
      </c>
      <c r="P38" s="36">
        <f t="shared" si="3"/>
        <v>29</v>
      </c>
      <c r="Q38" s="36">
        <f t="shared" si="4"/>
        <v>54.716981132075475</v>
      </c>
      <c r="R38" s="14" t="s">
        <v>147</v>
      </c>
    </row>
    <row r="39" spans="1:18" s="32" customFormat="1" ht="34.5" customHeight="1">
      <c r="A39" s="11"/>
      <c r="B39" s="29">
        <v>32</v>
      </c>
      <c r="C39" s="12" t="s">
        <v>191</v>
      </c>
      <c r="D39" s="12" t="s">
        <v>192</v>
      </c>
      <c r="E39" s="12" t="s">
        <v>193</v>
      </c>
      <c r="F39" s="35" t="s">
        <v>13</v>
      </c>
      <c r="G39" s="13">
        <v>37729</v>
      </c>
      <c r="H39" s="13" t="s">
        <v>133</v>
      </c>
      <c r="I39" s="30" t="s">
        <v>134</v>
      </c>
      <c r="J39" s="31" t="s">
        <v>30</v>
      </c>
      <c r="K39" s="15" t="s">
        <v>115</v>
      </c>
      <c r="L39" s="35">
        <v>9</v>
      </c>
      <c r="M39" s="29" t="s">
        <v>228</v>
      </c>
      <c r="N39" s="36">
        <v>16</v>
      </c>
      <c r="O39" s="36">
        <v>13</v>
      </c>
      <c r="P39" s="36">
        <f t="shared" si="3"/>
        <v>29</v>
      </c>
      <c r="Q39" s="36">
        <f t="shared" si="4"/>
        <v>54.716981132075475</v>
      </c>
      <c r="R39" s="14" t="s">
        <v>147</v>
      </c>
    </row>
    <row r="40" spans="1:18" s="32" customFormat="1" ht="34.5" customHeight="1">
      <c r="A40" s="11"/>
      <c r="B40" s="29">
        <v>33</v>
      </c>
      <c r="C40" s="12" t="s">
        <v>194</v>
      </c>
      <c r="D40" s="12" t="s">
        <v>145</v>
      </c>
      <c r="E40" s="12" t="s">
        <v>150</v>
      </c>
      <c r="F40" s="35" t="s">
        <v>14</v>
      </c>
      <c r="G40" s="13">
        <v>37927</v>
      </c>
      <c r="H40" s="13" t="s">
        <v>133</v>
      </c>
      <c r="I40" s="30" t="s">
        <v>134</v>
      </c>
      <c r="J40" s="31" t="s">
        <v>30</v>
      </c>
      <c r="K40" s="15" t="s">
        <v>115</v>
      </c>
      <c r="L40" s="35">
        <v>9</v>
      </c>
      <c r="M40" s="29" t="s">
        <v>17</v>
      </c>
      <c r="N40" s="36">
        <v>9</v>
      </c>
      <c r="O40" s="36">
        <v>17</v>
      </c>
      <c r="P40" s="36">
        <f t="shared" si="3"/>
        <v>26</v>
      </c>
      <c r="Q40" s="36">
        <f>P40*100/53</f>
        <v>49.056603773584904</v>
      </c>
      <c r="R40" s="14" t="s">
        <v>147</v>
      </c>
    </row>
    <row r="41" spans="1:18" s="32" customFormat="1" ht="34.5" customHeight="1">
      <c r="A41" s="11"/>
      <c r="B41" s="29">
        <v>34</v>
      </c>
      <c r="C41" s="12" t="s">
        <v>195</v>
      </c>
      <c r="D41" s="12" t="s">
        <v>196</v>
      </c>
      <c r="E41" s="12" t="s">
        <v>197</v>
      </c>
      <c r="F41" s="35" t="s">
        <v>14</v>
      </c>
      <c r="G41" s="13">
        <v>37807</v>
      </c>
      <c r="H41" s="13" t="s">
        <v>133</v>
      </c>
      <c r="I41" s="30" t="s">
        <v>134</v>
      </c>
      <c r="J41" s="31" t="s">
        <v>30</v>
      </c>
      <c r="K41" s="15" t="s">
        <v>115</v>
      </c>
      <c r="L41" s="35">
        <v>9</v>
      </c>
      <c r="M41" s="29" t="s">
        <v>17</v>
      </c>
      <c r="N41" s="36">
        <v>10</v>
      </c>
      <c r="O41" s="36">
        <v>16</v>
      </c>
      <c r="P41" s="36">
        <f t="shared" si="3"/>
        <v>26</v>
      </c>
      <c r="Q41" s="36">
        <f t="shared" si="4"/>
        <v>49.056603773584904</v>
      </c>
      <c r="R41" s="14" t="s">
        <v>147</v>
      </c>
    </row>
    <row r="42" spans="1:18" s="32" customFormat="1" ht="34.5" customHeight="1">
      <c r="A42" s="11"/>
      <c r="B42" s="29">
        <v>35</v>
      </c>
      <c r="C42" s="12" t="s">
        <v>198</v>
      </c>
      <c r="D42" s="12" t="s">
        <v>199</v>
      </c>
      <c r="E42" s="12" t="s">
        <v>200</v>
      </c>
      <c r="F42" s="35" t="s">
        <v>14</v>
      </c>
      <c r="G42" s="13">
        <v>37851</v>
      </c>
      <c r="H42" s="13" t="s">
        <v>133</v>
      </c>
      <c r="I42" s="30" t="s">
        <v>134</v>
      </c>
      <c r="J42" s="31" t="s">
        <v>30</v>
      </c>
      <c r="K42" s="15" t="s">
        <v>115</v>
      </c>
      <c r="L42" s="35">
        <v>9</v>
      </c>
      <c r="M42" s="29" t="s">
        <v>17</v>
      </c>
      <c r="N42" s="36">
        <v>13</v>
      </c>
      <c r="O42" s="36">
        <v>13</v>
      </c>
      <c r="P42" s="36">
        <f t="shared" si="3"/>
        <v>26</v>
      </c>
      <c r="Q42" s="36">
        <f>P42*100/53</f>
        <v>49.056603773584904</v>
      </c>
      <c r="R42" s="14" t="s">
        <v>147</v>
      </c>
    </row>
    <row r="43" spans="1:18" s="32" customFormat="1" ht="34.5" customHeight="1">
      <c r="A43" s="11"/>
      <c r="B43" s="29">
        <v>36</v>
      </c>
      <c r="C43" s="12" t="s">
        <v>201</v>
      </c>
      <c r="D43" s="12" t="s">
        <v>189</v>
      </c>
      <c r="E43" s="12" t="s">
        <v>165</v>
      </c>
      <c r="F43" s="35" t="s">
        <v>14</v>
      </c>
      <c r="G43" s="13">
        <v>37636</v>
      </c>
      <c r="H43" s="13" t="s">
        <v>133</v>
      </c>
      <c r="I43" s="30" t="s">
        <v>134</v>
      </c>
      <c r="J43" s="31" t="s">
        <v>30</v>
      </c>
      <c r="K43" s="15" t="s">
        <v>115</v>
      </c>
      <c r="L43" s="35">
        <v>9</v>
      </c>
      <c r="M43" s="29" t="s">
        <v>17</v>
      </c>
      <c r="N43" s="36">
        <v>9</v>
      </c>
      <c r="O43" s="36">
        <v>14</v>
      </c>
      <c r="P43" s="36">
        <f t="shared" si="3"/>
        <v>23</v>
      </c>
      <c r="Q43" s="36">
        <f t="shared" si="4"/>
        <v>43.39622641509434</v>
      </c>
      <c r="R43" s="14" t="s">
        <v>147</v>
      </c>
    </row>
    <row r="44" spans="1:18" s="32" customFormat="1" ht="34.5" customHeight="1">
      <c r="A44" s="11"/>
      <c r="B44" s="29">
        <v>37</v>
      </c>
      <c r="C44" s="12" t="s">
        <v>202</v>
      </c>
      <c r="D44" s="12" t="s">
        <v>203</v>
      </c>
      <c r="E44" s="12" t="s">
        <v>165</v>
      </c>
      <c r="F44" s="35" t="s">
        <v>14</v>
      </c>
      <c r="G44" s="13">
        <v>37705</v>
      </c>
      <c r="H44" s="13" t="s">
        <v>133</v>
      </c>
      <c r="I44" s="30" t="s">
        <v>134</v>
      </c>
      <c r="J44" s="31" t="s">
        <v>30</v>
      </c>
      <c r="K44" s="15" t="s">
        <v>115</v>
      </c>
      <c r="L44" s="35">
        <v>9</v>
      </c>
      <c r="M44" s="29" t="s">
        <v>17</v>
      </c>
      <c r="N44" s="36">
        <v>7</v>
      </c>
      <c r="O44" s="36">
        <v>13</v>
      </c>
      <c r="P44" s="36">
        <f t="shared" si="3"/>
        <v>20</v>
      </c>
      <c r="Q44" s="36">
        <f>P44*100/53</f>
        <v>37.735849056603776</v>
      </c>
      <c r="R44" s="14" t="s">
        <v>147</v>
      </c>
    </row>
    <row r="45" spans="1:18" s="32" customFormat="1" ht="34.5" customHeight="1">
      <c r="A45" s="11"/>
      <c r="B45" s="29">
        <v>38</v>
      </c>
      <c r="C45" s="12" t="s">
        <v>204</v>
      </c>
      <c r="D45" s="12" t="s">
        <v>205</v>
      </c>
      <c r="E45" s="12" t="s">
        <v>206</v>
      </c>
      <c r="F45" s="35" t="s">
        <v>14</v>
      </c>
      <c r="G45" s="13">
        <v>37817</v>
      </c>
      <c r="H45" s="13" t="s">
        <v>133</v>
      </c>
      <c r="I45" s="30" t="s">
        <v>134</v>
      </c>
      <c r="J45" s="31" t="s">
        <v>30</v>
      </c>
      <c r="K45" s="15" t="s">
        <v>115</v>
      </c>
      <c r="L45" s="35">
        <v>9</v>
      </c>
      <c r="M45" s="29" t="s">
        <v>17</v>
      </c>
      <c r="N45" s="36">
        <v>4</v>
      </c>
      <c r="O45" s="36">
        <v>5</v>
      </c>
      <c r="P45" s="36">
        <f t="shared" si="3"/>
        <v>9</v>
      </c>
      <c r="Q45" s="36">
        <f t="shared" si="4"/>
        <v>16.9811320754717</v>
      </c>
      <c r="R45" s="14" t="s">
        <v>147</v>
      </c>
    </row>
    <row r="46" spans="1:18" s="32" customFormat="1" ht="34.5" customHeight="1">
      <c r="A46" s="11"/>
      <c r="B46" s="29">
        <v>39</v>
      </c>
      <c r="C46" s="12" t="s">
        <v>251</v>
      </c>
      <c r="D46" s="12" t="s">
        <v>207</v>
      </c>
      <c r="E46" s="12" t="s">
        <v>208</v>
      </c>
      <c r="F46" s="35" t="s">
        <v>14</v>
      </c>
      <c r="G46" s="13">
        <v>37474</v>
      </c>
      <c r="H46" s="13" t="s">
        <v>133</v>
      </c>
      <c r="I46" s="30" t="s">
        <v>134</v>
      </c>
      <c r="J46" s="31" t="s">
        <v>30</v>
      </c>
      <c r="K46" s="15" t="s">
        <v>115</v>
      </c>
      <c r="L46" s="35">
        <v>10</v>
      </c>
      <c r="M46" s="29" t="s">
        <v>9</v>
      </c>
      <c r="N46" s="36">
        <v>12</v>
      </c>
      <c r="O46" s="36">
        <v>28</v>
      </c>
      <c r="P46" s="36">
        <f t="shared" si="3"/>
        <v>40</v>
      </c>
      <c r="Q46" s="36">
        <f>P46*100/58</f>
        <v>68.96551724137932</v>
      </c>
      <c r="R46" s="14" t="s">
        <v>147</v>
      </c>
    </row>
    <row r="47" spans="1:18" s="32" customFormat="1" ht="34.5" customHeight="1">
      <c r="A47" s="11"/>
      <c r="B47" s="29">
        <v>40</v>
      </c>
      <c r="C47" s="12" t="s">
        <v>211</v>
      </c>
      <c r="D47" s="12" t="s">
        <v>213</v>
      </c>
      <c r="E47" s="12" t="s">
        <v>212</v>
      </c>
      <c r="F47" s="35" t="s">
        <v>13</v>
      </c>
      <c r="G47" s="13">
        <v>37382</v>
      </c>
      <c r="H47" s="13" t="s">
        <v>133</v>
      </c>
      <c r="I47" s="30" t="s">
        <v>134</v>
      </c>
      <c r="J47" s="31" t="s">
        <v>30</v>
      </c>
      <c r="K47" s="15" t="s">
        <v>115</v>
      </c>
      <c r="L47" s="35">
        <v>10</v>
      </c>
      <c r="M47" s="29" t="s">
        <v>17</v>
      </c>
      <c r="N47" s="36">
        <v>9</v>
      </c>
      <c r="O47" s="36">
        <v>18</v>
      </c>
      <c r="P47" s="36">
        <f t="shared" si="3"/>
        <v>27</v>
      </c>
      <c r="Q47" s="36">
        <f>P47*100/58</f>
        <v>46.55172413793103</v>
      </c>
      <c r="R47" s="14" t="s">
        <v>147</v>
      </c>
    </row>
    <row r="48" spans="1:18" s="32" customFormat="1" ht="34.5" customHeight="1">
      <c r="A48" s="11"/>
      <c r="B48" s="29">
        <v>41</v>
      </c>
      <c r="C48" s="12" t="s">
        <v>209</v>
      </c>
      <c r="D48" s="12" t="s">
        <v>210</v>
      </c>
      <c r="E48" s="12" t="s">
        <v>190</v>
      </c>
      <c r="F48" s="35" t="s">
        <v>14</v>
      </c>
      <c r="G48" s="13">
        <v>37535</v>
      </c>
      <c r="H48" s="13" t="s">
        <v>133</v>
      </c>
      <c r="I48" s="30" t="s">
        <v>134</v>
      </c>
      <c r="J48" s="31" t="s">
        <v>30</v>
      </c>
      <c r="K48" s="15" t="s">
        <v>115</v>
      </c>
      <c r="L48" s="35">
        <v>10</v>
      </c>
      <c r="M48" s="29" t="s">
        <v>17</v>
      </c>
      <c r="N48" s="36">
        <v>8</v>
      </c>
      <c r="O48" s="36">
        <v>17</v>
      </c>
      <c r="P48" s="36">
        <f t="shared" si="3"/>
        <v>25</v>
      </c>
      <c r="Q48" s="36">
        <f>P48*100/58</f>
        <v>43.10344827586207</v>
      </c>
      <c r="R48" s="14" t="s">
        <v>147</v>
      </c>
    </row>
    <row r="49" spans="1:18" s="32" customFormat="1" ht="34.5" customHeight="1">
      <c r="A49" s="11"/>
      <c r="B49" s="29">
        <v>42</v>
      </c>
      <c r="C49" s="12" t="s">
        <v>235</v>
      </c>
      <c r="D49" s="12" t="s">
        <v>214</v>
      </c>
      <c r="E49" s="12" t="s">
        <v>172</v>
      </c>
      <c r="F49" s="35" t="s">
        <v>14</v>
      </c>
      <c r="G49" s="13">
        <v>36868</v>
      </c>
      <c r="H49" s="13" t="s">
        <v>133</v>
      </c>
      <c r="I49" s="30" t="s">
        <v>134</v>
      </c>
      <c r="J49" s="31" t="s">
        <v>30</v>
      </c>
      <c r="K49" s="15" t="s">
        <v>115</v>
      </c>
      <c r="L49" s="35">
        <v>11</v>
      </c>
      <c r="M49" s="29" t="s">
        <v>135</v>
      </c>
      <c r="N49" s="36">
        <v>18</v>
      </c>
      <c r="O49" s="36">
        <v>26</v>
      </c>
      <c r="P49" s="36">
        <f t="shared" si="3"/>
        <v>44</v>
      </c>
      <c r="Q49" s="36">
        <f>P49*100/68</f>
        <v>64.70588235294117</v>
      </c>
      <c r="R49" s="14" t="s">
        <v>147</v>
      </c>
    </row>
    <row r="50" spans="1:18" s="32" customFormat="1" ht="34.5" customHeight="1">
      <c r="A50" s="11"/>
      <c r="B50" s="29">
        <v>43</v>
      </c>
      <c r="C50" s="12" t="s">
        <v>215</v>
      </c>
      <c r="D50" s="12" t="s">
        <v>216</v>
      </c>
      <c r="E50" s="12" t="s">
        <v>217</v>
      </c>
      <c r="F50" s="35" t="s">
        <v>13</v>
      </c>
      <c r="G50" s="13">
        <v>37128</v>
      </c>
      <c r="H50" s="13" t="s">
        <v>133</v>
      </c>
      <c r="I50" s="30" t="s">
        <v>134</v>
      </c>
      <c r="J50" s="31" t="s">
        <v>30</v>
      </c>
      <c r="K50" s="15" t="s">
        <v>115</v>
      </c>
      <c r="L50" s="35">
        <v>11</v>
      </c>
      <c r="M50" s="29" t="s">
        <v>228</v>
      </c>
      <c r="N50" s="36">
        <v>17</v>
      </c>
      <c r="O50" s="36">
        <v>25</v>
      </c>
      <c r="P50" s="36">
        <f t="shared" si="3"/>
        <v>42</v>
      </c>
      <c r="Q50" s="36">
        <f>P50*100/68</f>
        <v>61.76470588235294</v>
      </c>
      <c r="R50" s="14" t="s">
        <v>147</v>
      </c>
    </row>
    <row r="51" spans="1:18" s="32" customFormat="1" ht="34.5" customHeight="1">
      <c r="A51" s="11"/>
      <c r="B51" s="29">
        <v>44</v>
      </c>
      <c r="C51" s="12" t="s">
        <v>218</v>
      </c>
      <c r="D51" s="12" t="s">
        <v>196</v>
      </c>
      <c r="E51" s="12" t="s">
        <v>219</v>
      </c>
      <c r="F51" s="35" t="s">
        <v>14</v>
      </c>
      <c r="G51" s="13">
        <v>37002</v>
      </c>
      <c r="H51" s="13" t="s">
        <v>133</v>
      </c>
      <c r="I51" s="30" t="s">
        <v>134</v>
      </c>
      <c r="J51" s="31" t="s">
        <v>30</v>
      </c>
      <c r="K51" s="15" t="s">
        <v>115</v>
      </c>
      <c r="L51" s="35">
        <v>11</v>
      </c>
      <c r="M51" s="29" t="s">
        <v>228</v>
      </c>
      <c r="N51" s="36">
        <v>15</v>
      </c>
      <c r="O51" s="36">
        <v>24</v>
      </c>
      <c r="P51" s="36">
        <f t="shared" si="3"/>
        <v>39</v>
      </c>
      <c r="Q51" s="36">
        <f>P51*100/68</f>
        <v>57.35294117647059</v>
      </c>
      <c r="R51" s="14" t="s">
        <v>147</v>
      </c>
    </row>
    <row r="52" spans="1:18" s="32" customFormat="1" ht="34.5" customHeight="1">
      <c r="A52" s="11"/>
      <c r="B52" s="29">
        <v>45</v>
      </c>
      <c r="C52" s="12" t="s">
        <v>220</v>
      </c>
      <c r="D52" s="12" t="s">
        <v>221</v>
      </c>
      <c r="E52" s="12" t="s">
        <v>222</v>
      </c>
      <c r="F52" s="35" t="s">
        <v>13</v>
      </c>
      <c r="G52" s="13">
        <v>37211</v>
      </c>
      <c r="H52" s="13" t="s">
        <v>133</v>
      </c>
      <c r="I52" s="30" t="s">
        <v>134</v>
      </c>
      <c r="J52" s="31" t="s">
        <v>30</v>
      </c>
      <c r="K52" s="15" t="s">
        <v>115</v>
      </c>
      <c r="L52" s="35">
        <v>11</v>
      </c>
      <c r="M52" s="29" t="s">
        <v>17</v>
      </c>
      <c r="N52" s="36">
        <v>12</v>
      </c>
      <c r="O52" s="36">
        <v>19</v>
      </c>
      <c r="P52" s="36">
        <f t="shared" si="3"/>
        <v>31</v>
      </c>
      <c r="Q52" s="36">
        <f>P52*100/68</f>
        <v>45.588235294117645</v>
      </c>
      <c r="R52" s="14" t="s">
        <v>147</v>
      </c>
    </row>
    <row r="53" spans="2:18" ht="12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</row>
    <row r="54" spans="2:18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</row>
    <row r="55" spans="2:18" ht="60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</row>
    <row r="56" spans="2:18" ht="2.2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</row>
    <row r="57" spans="2:18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</row>
    <row r="58" spans="2:18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2:18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2:18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</row>
    <row r="61" spans="2:18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</row>
    <row r="62" spans="2:18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</row>
    <row r="63" spans="2:18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</row>
    <row r="64" spans="2:18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/>
    </row>
    <row r="65" spans="2:18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</row>
    <row r="66" spans="2:18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</row>
    <row r="67" spans="2:18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spans="2:18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</row>
    <row r="69" spans="2:18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spans="2:18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</row>
    <row r="71" spans="2:18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spans="2:18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4"/>
    </row>
    <row r="73" spans="2:18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4"/>
    </row>
    <row r="74" spans="2:18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4"/>
    </row>
    <row r="75" spans="2:18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/>
    </row>
    <row r="76" spans="2:18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4"/>
    </row>
    <row r="77" spans="2:18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4"/>
    </row>
    <row r="79" spans="2:18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1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18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18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18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2:18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18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2:18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18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18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18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18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18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18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18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</row>
    <row r="124" spans="2:18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18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</row>
    <row r="127" spans="2:18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</row>
    <row r="129" spans="2:18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spans="2:18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18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</row>
    <row r="132" spans="2:18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spans="2:18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</row>
    <row r="134" spans="2:18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spans="2:18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4"/>
    </row>
    <row r="136" spans="2:18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spans="2:18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4"/>
    </row>
    <row r="138" spans="2:18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/>
    </row>
    <row r="139" spans="2:18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4"/>
    </row>
    <row r="140" spans="2:18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4"/>
    </row>
    <row r="141" spans="2:18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4"/>
    </row>
    <row r="142" spans="2:18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4"/>
    </row>
    <row r="143" spans="2:18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4"/>
    </row>
    <row r="144" spans="2:18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4"/>
    </row>
    <row r="145" spans="2:18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4"/>
    </row>
    <row r="146" spans="2:18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4"/>
    </row>
    <row r="147" spans="2:18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4"/>
    </row>
    <row r="148" spans="2:18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4"/>
    </row>
    <row r="149" spans="2:18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4"/>
    </row>
    <row r="150" spans="2:18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4"/>
    </row>
    <row r="151" spans="2:18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4"/>
    </row>
    <row r="152" spans="2:18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4"/>
    </row>
    <row r="153" spans="2:18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spans="2:18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4"/>
    </row>
    <row r="155" spans="2:18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spans="2:18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4"/>
    </row>
    <row r="157" spans="2:18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spans="2:18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4"/>
    </row>
    <row r="159" spans="2:18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4"/>
    </row>
    <row r="160" spans="2:18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4"/>
    </row>
    <row r="161" spans="2:18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/>
    </row>
    <row r="162" spans="2:18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/>
    </row>
    <row r="163" spans="2:18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4"/>
    </row>
    <row r="164" spans="2:18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4"/>
    </row>
    <row r="165" spans="2:18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4"/>
    </row>
    <row r="166" spans="2:18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4"/>
    </row>
    <row r="167" spans="2:18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4"/>
    </row>
    <row r="168" spans="2:18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4"/>
    </row>
  </sheetData>
  <sheetProtection formatCells="0" formatColumns="0" formatRows="0" sort="0"/>
  <mergeCells count="2">
    <mergeCell ref="A1:R1"/>
    <mergeCell ref="B6:C6"/>
  </mergeCells>
  <dataValidations count="6">
    <dataValidation type="list" allowBlank="1" showInputMessage="1" showErrorMessage="1" sqref="F16:F17 F9:F13 F19:F5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9:I52">
      <formula1>rf</formula1>
    </dataValidation>
    <dataValidation type="list" allowBlank="1" showInputMessage="1" showErrorMessage="1" sqref="J9:J52">
      <formula1>municipal</formula1>
    </dataValidation>
    <dataValidation type="list" allowBlank="1" showInputMessage="1" showErrorMessage="1" sqref="M9:M52">
      <formula1>type</formula1>
    </dataValidation>
  </dataValidations>
  <printOptions horizontalCentered="1" verticalCentered="1"/>
  <pageMargins left="0.2" right="0.1968503937007874" top="0.1968503937007874" bottom="0.1968503937007874" header="0.17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111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106</v>
      </c>
    </row>
    <row r="10" spans="2:16" ht="13.5" thickBot="1">
      <c r="B10" s="2">
        <v>11</v>
      </c>
      <c r="N10" s="1" t="s">
        <v>74</v>
      </c>
      <c r="P10" s="10" t="s">
        <v>107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72</v>
      </c>
      <c r="P13" s="1" t="s">
        <v>109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110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105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2018-10-11T02:53:44Z</cp:lastPrinted>
  <dcterms:created xsi:type="dcterms:W3CDTF">2011-01-26T13:35:26Z</dcterms:created>
  <dcterms:modified xsi:type="dcterms:W3CDTF">2018-10-22T14:14:00Z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