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19200" windowHeight="11595" tabRatio="801" firstSheet="1" activeTab="5"/>
  </bookViews>
  <sheets>
    <sheet name="Целевые показатели" sheetId="2" r:id="rId1"/>
    <sheet name="Основные мероприятия" sheetId="3" r:id="rId2"/>
    <sheet name="Муниципальное задание" sheetId="4" r:id="rId3"/>
    <sheet name="Расходы на реализацию" sheetId="5" r:id="rId4"/>
    <sheet name="Изменения" sheetId="6" r:id="rId5"/>
    <sheet name="Эффективность" sheetId="7" r:id="rId6"/>
  </sheets>
  <definedNames>
    <definedName name="_xlnm.Print_Area" localSheetId="4">Изменения!$A$2:$E$17</definedName>
    <definedName name="_xlnm.Print_Area" localSheetId="2">'Муниципальное задание'!$A$2:$H$11</definedName>
    <definedName name="_xlnm.Print_Area" localSheetId="1">'Основные мероприятия'!$A$2:$I$42</definedName>
    <definedName name="_xlnm.Print_Area" localSheetId="3">'Расходы на реализацию'!$A$1:$F$162</definedName>
    <definedName name="_xlnm.Print_Area" localSheetId="0">'Целевые показатели'!$A$2:$L$29</definedName>
    <definedName name="_xlnm.Print_Area" localSheetId="5">Эффективность!$A$1:$H$9</definedName>
  </definedNames>
  <calcPr calcId="152511" iterate="1"/>
</workbook>
</file>

<file path=xl/calcChain.xml><?xml version="1.0" encoding="utf-8"?>
<calcChain xmlns="http://schemas.openxmlformats.org/spreadsheetml/2006/main">
  <c r="D7" i="7" l="1"/>
  <c r="D8" i="7"/>
  <c r="D6" i="7"/>
  <c r="H7" i="7"/>
  <c r="H8" i="7"/>
  <c r="H9" i="7"/>
  <c r="H6" i="7"/>
  <c r="I12" i="2" l="1"/>
  <c r="H12" i="2"/>
  <c r="K10" i="2"/>
  <c r="K11" i="2"/>
  <c r="K9" i="2"/>
  <c r="K8" i="2"/>
  <c r="K16" i="2"/>
  <c r="I16" i="2"/>
  <c r="H16" i="2"/>
  <c r="I15" i="2"/>
  <c r="H15" i="2"/>
  <c r="K15" i="2"/>
  <c r="K14" i="2"/>
  <c r="I14" i="2"/>
  <c r="H14" i="2"/>
  <c r="E21" i="5" l="1"/>
  <c r="C6" i="5" l="1"/>
  <c r="D6" i="5"/>
  <c r="D7" i="5"/>
  <c r="E129" i="5" l="1"/>
  <c r="E128" i="5"/>
  <c r="E64" i="5"/>
  <c r="C130" i="5" l="1"/>
  <c r="C7" i="5"/>
  <c r="H154" i="5" l="1"/>
  <c r="D152" i="5" l="1"/>
  <c r="C152" i="5"/>
  <c r="E76" i="5" l="1"/>
  <c r="D8" i="5" l="1"/>
  <c r="E127" i="5" l="1"/>
  <c r="E126" i="5"/>
  <c r="E156" i="5" l="1"/>
  <c r="D130" i="5"/>
  <c r="D5" i="5" l="1"/>
  <c r="E77" i="5"/>
  <c r="D162" i="5" l="1"/>
  <c r="C8" i="5"/>
  <c r="E8" i="5" l="1"/>
  <c r="C5" i="5"/>
  <c r="E130" i="5" l="1"/>
  <c r="C162" i="5"/>
  <c r="E162" i="5" s="1"/>
  <c r="K13" i="2" l="1"/>
  <c r="K17" i="2"/>
  <c r="K18" i="2"/>
  <c r="K19" i="2"/>
  <c r="K20" i="2"/>
  <c r="K21" i="2"/>
  <c r="K22" i="2"/>
  <c r="K23" i="2"/>
  <c r="K24" i="2"/>
  <c r="K25" i="2"/>
  <c r="K26" i="2"/>
  <c r="K27" i="2"/>
  <c r="K28" i="2"/>
  <c r="K29" i="2"/>
  <c r="I9" i="2" l="1"/>
  <c r="I10" i="2"/>
  <c r="I11" i="2"/>
  <c r="I13" i="2"/>
  <c r="I17" i="2"/>
  <c r="I18" i="2"/>
  <c r="I19" i="2"/>
  <c r="I20" i="2"/>
  <c r="I21" i="2"/>
  <c r="I22" i="2"/>
  <c r="I23" i="2"/>
  <c r="I24" i="2"/>
  <c r="I25" i="2"/>
  <c r="I26" i="2"/>
  <c r="I27" i="2"/>
  <c r="I28" i="2"/>
  <c r="I29" i="2"/>
  <c r="I8" i="2"/>
  <c r="H9" i="2"/>
  <c r="H10" i="2"/>
  <c r="H11" i="2"/>
  <c r="H13" i="2"/>
  <c r="H17" i="2"/>
  <c r="H18" i="2"/>
  <c r="H19" i="2"/>
  <c r="H20" i="2"/>
  <c r="H21" i="2"/>
  <c r="H22" i="2"/>
  <c r="H23" i="2"/>
  <c r="H24" i="2"/>
  <c r="H25" i="2"/>
  <c r="H26" i="2"/>
  <c r="H27" i="2"/>
  <c r="H28" i="2"/>
  <c r="H29" i="2"/>
  <c r="H8" i="2"/>
  <c r="E146" i="5" l="1"/>
  <c r="E97" i="5" l="1"/>
  <c r="E5" i="5" l="1"/>
  <c r="E157" i="5" l="1"/>
  <c r="E154" i="5"/>
  <c r="E160" i="5"/>
  <c r="E108" i="5"/>
  <c r="E121" i="5"/>
  <c r="E117" i="5"/>
  <c r="E118" i="5"/>
  <c r="E7" i="5" l="1"/>
  <c r="E6" i="5"/>
  <c r="E22" i="5"/>
  <c r="G7" i="4" l="1"/>
  <c r="G8" i="4"/>
  <c r="G9" i="4"/>
  <c r="G10" i="4"/>
  <c r="G11" i="4"/>
  <c r="G6" i="4"/>
  <c r="E150" i="5" l="1"/>
  <c r="E147" i="5"/>
  <c r="E144" i="5"/>
  <c r="E141" i="5"/>
  <c r="E138" i="5"/>
  <c r="E132" i="5"/>
  <c r="E114" i="5"/>
  <c r="E111" i="5"/>
  <c r="E109" i="5"/>
  <c r="E106" i="5"/>
  <c r="E103" i="5"/>
  <c r="E100" i="5"/>
  <c r="E95" i="5"/>
  <c r="E94" i="5"/>
  <c r="E91" i="5"/>
  <c r="E87" i="5"/>
  <c r="E85" i="5"/>
  <c r="E82" i="5"/>
  <c r="E79" i="5"/>
  <c r="E72" i="5"/>
  <c r="E69" i="5"/>
  <c r="E66" i="5"/>
  <c r="E61" i="5"/>
  <c r="E58" i="5"/>
  <c r="E55" i="5"/>
  <c r="E52" i="5"/>
  <c r="E49" i="5"/>
  <c r="E46" i="5"/>
  <c r="E43" i="5"/>
  <c r="E40" i="5"/>
  <c r="E37" i="5"/>
  <c r="E34" i="5"/>
  <c r="E31" i="5"/>
  <c r="E28" i="5"/>
  <c r="E25" i="5"/>
  <c r="E19" i="5"/>
  <c r="E18" i="5"/>
  <c r="E16" i="5"/>
  <c r="E13" i="5"/>
  <c r="E12" i="5"/>
  <c r="E10" i="5"/>
</calcChain>
</file>

<file path=xl/sharedStrings.xml><?xml version="1.0" encoding="utf-8"?>
<sst xmlns="http://schemas.openxmlformats.org/spreadsheetml/2006/main" count="607" uniqueCount="279">
  <si>
    <t>№п/п</t>
  </si>
  <si>
    <t>Наименование показателя</t>
  </si>
  <si>
    <t>Ед. изм.</t>
  </si>
  <si>
    <t>факт на конец отчетного периода</t>
  </si>
  <si>
    <t xml:space="preserve"> -//- </t>
  </si>
  <si>
    <t>Срок выполнения плановый</t>
  </si>
  <si>
    <t>Проблемы, возникшие в ходе реализации мероприятия</t>
  </si>
  <si>
    <t>Факт по состоянию на конец отчетного периода</t>
  </si>
  <si>
    <t>тыс. руб.</t>
  </si>
  <si>
    <t>Расходы бюджета  муниципального образования на оказание муниципальной услуги</t>
  </si>
  <si>
    <t>Наименование показателя, характеризующего объем муниципальной услуги</t>
  </si>
  <si>
    <t>Наименование муниципальной программы, подпрограммы</t>
  </si>
  <si>
    <t>Оценка расходов на отчетный год согласно муниципальной программе, тыс. руб.</t>
  </si>
  <si>
    <t>Фактические расходы на отчетную дату, тыс. руб.</t>
  </si>
  <si>
    <t>Отношение фактических расходов к оценке расходов, %</t>
  </si>
  <si>
    <t>Всего:</t>
  </si>
  <si>
    <t>Средства краевого бюджета</t>
  </si>
  <si>
    <t>Средства местного бюджета</t>
  </si>
  <si>
    <t>Внебюджетные средства</t>
  </si>
  <si>
    <t>Источник финансирования</t>
  </si>
  <si>
    <t>Вид правового акта</t>
  </si>
  <si>
    <t>Дата принятия</t>
  </si>
  <si>
    <t>Номер</t>
  </si>
  <si>
    <t>Координатор</t>
  </si>
  <si>
    <r>
      <t>СС</t>
    </r>
    <r>
      <rPr>
        <sz val="8"/>
        <color theme="1"/>
        <rFont val="Times New Roman"/>
        <family val="1"/>
        <charset val="204"/>
      </rPr>
      <t>УЗ</t>
    </r>
  </si>
  <si>
    <t>Развитие образования в Темрюкском районе</t>
  </si>
  <si>
    <t>увеличение пропускной способности и оплата интернет-трафика</t>
  </si>
  <si>
    <t>проведение учебно-полевых сборов юношей 10-х классов в рамках допризывной подготовки молодежи</t>
  </si>
  <si>
    <t>реализация приоритетного национального проекта "образование"</t>
  </si>
  <si>
    <t>приобретение оборудования для пищеблоков образовательных учреждений</t>
  </si>
  <si>
    <t>введение ставок педагогов дополнительного образования для работы с детьми в вечернее и каникулярное время в спортивных залах общеобразовательных учреждений дополнительного образования физкультурно-спортивной направленности системы образования</t>
  </si>
  <si>
    <t>введение ставок педагогов дополнительного образования в муниципальных образовательных учреждениях (за исключением вечерних), для непосредственного руководства спортивными клубами образовательных учреждений</t>
  </si>
  <si>
    <t>развитие детско-юношеского туризма (организация и проведение многодневных походов учащихся школ)</t>
  </si>
  <si>
    <t>капитальный и текущий ремонт образовательных учреждений с целью приведения в соответствие с требованиями ФГОС</t>
  </si>
  <si>
    <t>увеличение фонда оплаты труда работников муниципальных общеобразовательных учреждений для доведения заработной платы водителей школьных автобусов до среднего краевого уровня</t>
  </si>
  <si>
    <t>независимая оценка пожарного риска</t>
  </si>
  <si>
    <t>обеспечение охраны образовательных организаций специализированными службами</t>
  </si>
  <si>
    <t>обслуживание средств тревожной сигнализации вневедомственной охраной, техническое обслуживание "тревожной кнопки", установка "тревожной кнопки" в новых помещениях</t>
  </si>
  <si>
    <t>материально-техническое и финансовое обеспечение деятельности управления образованием</t>
  </si>
  <si>
    <t>обеспечение системы образования Темрюкского района высококвалифицированными кадрами</t>
  </si>
  <si>
    <t>чел</t>
  </si>
  <si>
    <t>предоставление начального, основного среднего общего образования</t>
  </si>
  <si>
    <t>предоставление дополнительного образования в образовательных учреждениях дополнительного образования детей общей, спортивной и специализированной направленности</t>
  </si>
  <si>
    <t>%</t>
  </si>
  <si>
    <t>тыс.чел.</t>
  </si>
  <si>
    <t>Суть изменений (краткое изложение)</t>
  </si>
  <si>
    <t>Постановление администрации муниципального образования Темрюкский район</t>
  </si>
  <si>
    <t>текущий и аварийный ремонт систем коммуникаций</t>
  </si>
  <si>
    <t>предоставление дошкольного образования</t>
  </si>
  <si>
    <t>шт.</t>
  </si>
  <si>
    <t>Обеспечение государственных гарантий реализации прав на получение общедоступного и бесплатного образования</t>
  </si>
  <si>
    <t>Осуществление отдельных государственных полномочий по обеспечению льготным питанием учащихся из многодетных семей в муниципальных общеобразовательных организациях</t>
  </si>
  <si>
    <t>Осуществление отдельных государственных полномочий по обеспечению выплаты компенсаци части родительской платы за присмотр и  уход за детьми, посещающими образовательные организации, реализующие общеобразовательную программу дошкольного образования</t>
  </si>
  <si>
    <t>Общерайонный выпускной бал</t>
  </si>
  <si>
    <t>Оформление актов обследования технического состояния, аварийных и опасных для жизни людей объектов, подлежащих сносу</t>
  </si>
  <si>
    <t>Подготовка учреждения образования к отопительному сезону</t>
  </si>
  <si>
    <t>Организация  предоставления дополнительного образования детей в мунципальных образовательных организациях (условия софинансирования)</t>
  </si>
  <si>
    <t>Проведение мероприятий по формированию в Краснодарском крае сети общеобразовательных организаций, в которых созданы условия для инклюзивного образования детей-инвалидов в рамках реализации мероприятий государственной программы Краснодарского края "Доступная среда" (софинансирование краевого бюджета)</t>
  </si>
  <si>
    <t>Проведение мероприятий по формированию в Краснодарском крае сети общеобразовательных организаций, в которых созданы условия для инклюзивного образования детей-инвалидов в рамках реализации мероприятий государственной программы Краснодарского края "Доступная среда" (софинансирование федерального бюджета)</t>
  </si>
  <si>
    <t>Средства федерального бюджета</t>
  </si>
  <si>
    <t>Осуществление отдельных государственных полномочий по предоставлению социальной поддержки отдельным категориям работников муниципальных физкультурно-спортивных организаций, осуществляющих подготовку спортивного резерва, и муниципальных образовательных дополнительного образования детей Краснодарского края отраслей "Образование" и "Физическая культура и спорт"</t>
  </si>
  <si>
    <t>Осуществление отдельных полномочий по предоставлению мер социальной поддержки в виде компенсации расходов на оплату жилых помещений, отопления, и освещения педагогическим работникам муниципальных образовательных организаций, расположенных на территории Краснодарского края, проживающих и работающих в сельской местности</t>
  </si>
  <si>
    <t>установка системы стрелец-мониторинг, вывод сигнала на пульт 01, обслуживание</t>
  </si>
  <si>
    <t>финансовое обеспечение деятельности муниципальных казенных учреждений, подведомственных управлению образованием</t>
  </si>
  <si>
    <t>Наименование целевого показателя (индикатора)</t>
  </si>
  <si>
    <t>Значение целевого показателя (индикатора)</t>
  </si>
  <si>
    <t>факт на начало отчетного периода (за прошлый год)</t>
  </si>
  <si>
    <t>план на конец отчетно-го (текуще-го) года</t>
  </si>
  <si>
    <t>факт на конец отчетно-го периода</t>
  </si>
  <si>
    <t>Абсолютное отклоне-ние факта от плана</t>
  </si>
  <si>
    <t>Относи-тельное отклонение факта от плана, %</t>
  </si>
  <si>
    <t>Наименование программы "Развитие образования в Темрюкском районе"</t>
  </si>
  <si>
    <t>Темп роста к уровню прошлого года, %</t>
  </si>
  <si>
    <t xml:space="preserve">Обоснование отклонений значений целевого показателя (индикатора) на конец отчетного периода  </t>
  </si>
  <si>
    <t>Численность обучающихся по программам общего образования в общеобразовательных организациях Темрюкского района</t>
  </si>
  <si>
    <t>Удельный вес численности обучающихся в организациях общего образования, обучающихся по новым федеральным государственным образовательным стандартам</t>
  </si>
  <si>
    <t>Отношение среднего балла единого государственного экзамена (в расчете на 1 предмет) в 10 процентах школ с лучшими результатами единого государственного экзамена к среднему баллу единого государственного экзамена (в расчете на 1 предмет) в 10 процентах школ с худшими результатами единого государственного экзамена</t>
  </si>
  <si>
    <t>Доля выпускников муниципальных общеобразовательных организаций, не сдавших единый государственный экзамен, в общей численности выпускников муниципальных общеобразовательных организаций</t>
  </si>
  <si>
    <t>Отношение среднемесячной заработной платы педагогических работников образовательных организаций общего образования к среднемесячной заработной плате в экономике Краснодарского края</t>
  </si>
  <si>
    <t>Доля детей и молодежи в возрасте 5 –18 лет, охваченных образовательными  программами дополнительного образования</t>
  </si>
  <si>
    <t>Выполнение муниципальных заданий  муниципальными организациями</t>
  </si>
  <si>
    <t>Обустройство ограждения территории</t>
  </si>
  <si>
    <t>Обеспечение охраны образовательных организаций специализированными службами</t>
  </si>
  <si>
    <t xml:space="preserve">Приведение в соответствие с нормативными   требованиями (устранение замечаний надзорных органов)  </t>
  </si>
  <si>
    <t xml:space="preserve">Независимая оценка пожарного риска                                    </t>
  </si>
  <si>
    <t>Обеспечение системы образования Темрюкского района высоквалифицированными кадрами</t>
  </si>
  <si>
    <t xml:space="preserve">Поддержка талантливой молодежи </t>
  </si>
  <si>
    <t>Наименование подпрограммы, основного мероприятия, мероприятия</t>
  </si>
  <si>
    <t>Ответственный исполнитель подпрограммы, основного мероприятия, мероприятия</t>
  </si>
  <si>
    <t>Срок выполнения фактический</t>
  </si>
  <si>
    <t>Ожидаемый непосредствен-ный результат</t>
  </si>
  <si>
    <t xml:space="preserve">Достигнутый результат  </t>
  </si>
  <si>
    <t>Муниципальная программа "Развитие образования в Темрюкском районе"</t>
  </si>
  <si>
    <t>управление образованием</t>
  </si>
  <si>
    <t>управление образованием, образовательные учреждения</t>
  </si>
  <si>
    <t xml:space="preserve">Обеспечение питания 100% педагогических работников и учащихся  дневных школ   </t>
  </si>
  <si>
    <t>Обеспечение льготным питанием  не менее 800 учащихся</t>
  </si>
  <si>
    <t>Выполнение  организациями дошкольного образования муниципального задания</t>
  </si>
  <si>
    <t>Выполнение  организациями  общего образования муниципального задания</t>
  </si>
  <si>
    <t>Выполнение  организациями дополнительного образования детей муниципального задания</t>
  </si>
  <si>
    <t>Организация льготного питания для  указанной категории учащихся</t>
  </si>
  <si>
    <t>Обеспечение выплат указанной категории граждан</t>
  </si>
  <si>
    <t xml:space="preserve">Повышение заработной платы не менее 20 водителям </t>
  </si>
  <si>
    <t xml:space="preserve">Выплаты 100% работникам указанной категории </t>
  </si>
  <si>
    <t>Выплаты 100% работникам указанной категории</t>
  </si>
  <si>
    <t>Обеспечение выплат указанной категории работников</t>
  </si>
  <si>
    <t>Сокращение количества предписаний надзорных органов, повышение качества образования, повышение эффективности использования бюджетных средств</t>
  </si>
  <si>
    <t>Обеспечены выплаты 20 водителям школьных автобусов</t>
  </si>
  <si>
    <t>ежемесячно</t>
  </si>
  <si>
    <t xml:space="preserve">Обеспечены выплаты 100% работникам указанной категории </t>
  </si>
  <si>
    <t>ежеквартально</t>
  </si>
  <si>
    <t>Обеспечены выплаты указанной категории граждан</t>
  </si>
  <si>
    <t xml:space="preserve">Обеспечено питание 100% педагогических работников и учащихся, посещающих дневные школы   </t>
  </si>
  <si>
    <t>ежедневно, в дни проведения учебных занятий</t>
  </si>
  <si>
    <t xml:space="preserve"> в дни проведения учебных занятий</t>
  </si>
  <si>
    <t>Отчет о выполнении сводных показателей муниципальных заданий на оказание муниципальных услуг (выполнение работ)</t>
  </si>
  <si>
    <t>Наименование муниципальной услуги (работы)</t>
  </si>
  <si>
    <t>План на отчетный период</t>
  </si>
  <si>
    <t xml:space="preserve">% исполнения к плану на отчетный пириод </t>
  </si>
  <si>
    <t>Обеспечение высокого качества управления процессами развития образования на муниципальном уровне</t>
  </si>
  <si>
    <t xml:space="preserve">управление образованием, МКУ </t>
  </si>
  <si>
    <t>управление образованием, МКУ ИМЦ</t>
  </si>
  <si>
    <t>декабрь</t>
  </si>
  <si>
    <t>ежеднев-но, в дни проведе-ния учеб-ных занятий</t>
  </si>
  <si>
    <t>Выполнение  образователь-ными организациями  муниципального задания</t>
  </si>
  <si>
    <t>Обеспечено льготное питание   856 учащихся</t>
  </si>
  <si>
    <t>ежеднев-но, в дни проведе-ния учеб-ных заня-тий</t>
  </si>
  <si>
    <t>Основное мероприятие "Приведение в соотвествие с действующим законодательством материально-технической базы образовательных организаций и их деятельности в области безопасности"</t>
  </si>
  <si>
    <t>Управление образованием</t>
  </si>
  <si>
    <t>x</t>
  </si>
  <si>
    <t>Ответственный исполнитель</t>
  </si>
  <si>
    <t>Материально-техническое обеспечение, выполнение строительно-монтажных и пуско-наладочных работ в новых образовательных организациях и прочие мероприятия, необходимые для их открытия</t>
  </si>
  <si>
    <t>приведение образовательных учреждений в соотвествие с требованиями надзорных органов</t>
  </si>
  <si>
    <t>Прочие мероприятия в области образования</t>
  </si>
  <si>
    <t>Снос аварийных объектов</t>
  </si>
  <si>
    <t>Строительство объекта "Детский сад по пер.Илича, б/н в ст-це Старотитаровская Темрюкский район (софинансирование 5%)</t>
  </si>
  <si>
    <t>мероприятия по повышению противопожарной безопасности образовательных организаций</t>
  </si>
  <si>
    <t>устройство систем видеонаблюдения в образовательных организациях, в том числе софинансирование10%</t>
  </si>
  <si>
    <t>Доля учащихся дневных школ, обучающихся во вторую смену</t>
  </si>
  <si>
    <t>Доля общеобразовательных организаций, имеющих скорость доступа к сети «Интернет» не менее 2 Мб/с</t>
  </si>
  <si>
    <t>Установка системы стрелец-мониторинг , вывод сигнала на пульт 01</t>
  </si>
  <si>
    <t>Доступность дошкольного образования (отношение численности детей в возрасте от 3 до 7 лет, получивших дошкольное образование в текущем году, к сумме численности детей в возрасте от 3 до 7 лет, получающих дошкольное образование в текущем году, и численности детей в возрасте от 3 до 7 лет, находящихся в очереди на получение в текущем году дошкольного образования).</t>
  </si>
  <si>
    <t>Доступность дошкольного образования (отношение численности детей в возрасте от 1,5 до 3 лет, получивших дошкольное образование в текущем году, к сумме численности детей в возрасте от 1,5 до 3 лет, получающих дошкольное образование в текущем году, и численности детей в возрасте от 1,5 до 3 лет, находящихся в очереди на получение в текущем году дошкольного образования)</t>
  </si>
  <si>
    <t>Основное мероприятие "Создание условий для функционирования образовательных организаций в соответствии с современными требованиями"</t>
  </si>
  <si>
    <t xml:space="preserve">Прочие расходы в области образования  </t>
  </si>
  <si>
    <t>Основное мероприятие "Обеспечение организационных, информационных и методических условий для реализации муниципальной программы, включая руководство в сфере образования"</t>
  </si>
  <si>
    <t>Капитальный и текущий ремонт в 87 ОО</t>
  </si>
  <si>
    <t>Организация питания учащихся и   педагогических работников общеобразовательных учреждений</t>
  </si>
  <si>
    <t>Организация питания учащихся из малообеспеченных многодетных семей</t>
  </si>
  <si>
    <t>Обеспечение льготным питанием не менее 250  учащихся</t>
  </si>
  <si>
    <t>Организация питания учащихся кадетских групп</t>
  </si>
  <si>
    <t>Причина неисполнения планового значения</t>
  </si>
  <si>
    <t>Отношение среднемесячной заработной платы педагогических работников муниципальных дошкольных образовательных организаций к средне-месячной заработной плате организаций общего образования Краснодарского края</t>
  </si>
  <si>
    <t>Обеспечены выплаты 100% работникам указанной категории</t>
  </si>
  <si>
    <t>Эффективность реализации муниципальной программы, подпрограммы</t>
  </si>
  <si>
    <t>Степень достижения плановых значений целевых показателей</t>
  </si>
  <si>
    <t>Степень реализации мероприятий</t>
  </si>
  <si>
    <t>Степень соответствия запланированному уровню расходов</t>
  </si>
  <si>
    <t>Эффективность использования средств бюджета муниципального образования</t>
  </si>
  <si>
    <r>
      <t>Э</t>
    </r>
    <r>
      <rPr>
        <sz val="8"/>
        <color theme="1"/>
        <rFont val="Times New Roman"/>
        <family val="1"/>
        <charset val="204"/>
      </rPr>
      <t>ИС</t>
    </r>
  </si>
  <si>
    <t>Федеральные</t>
  </si>
  <si>
    <t>Всего по 1 мероприятию</t>
  </si>
  <si>
    <t>Всего по 2 мероприятию</t>
  </si>
  <si>
    <t>Всего по 3 мероприятию</t>
  </si>
  <si>
    <t>Исп. Мельник Л.А.</t>
  </si>
  <si>
    <t>5-17-04</t>
  </si>
  <si>
    <t xml:space="preserve">январь-декабрь </t>
  </si>
  <si>
    <t>октябрь</t>
  </si>
  <si>
    <t>Обеспечены выплаты  указанной категории работников в соотвествии с предоставленными документами</t>
  </si>
  <si>
    <t>Устройство и обслуживание систем видеонаблюдения</t>
  </si>
  <si>
    <t>Проведение мероприятий по формированию в Краснодарском крае сети общеобразовательных организаций, в которых созданы условия для инклюзивного образования детей-инвалидов в рамках реализации мероприятий государственной программы Краснодарского края "Доступная среда"</t>
  </si>
  <si>
    <t>План на отчетный год (2018 г.)</t>
  </si>
  <si>
    <t>% исполнения к плану на отчетный год (2018 г.)</t>
  </si>
  <si>
    <t>Предоставление субсидий бюджетам муниципальных районов (городских округов) Краснодарского края на софинансирование расходных обязательств органов местного самоуправления муниципальных образований Краснодарского края  в части организации предоставления общедоступного и бесплатного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(приобретение автобусов и микроавтобусов для муниципальных образовательных организаций</t>
  </si>
  <si>
    <t>Увеличение районных средств на оплата за приобретение сервера для МКУЦБУО (переходящий контракт)</t>
  </si>
  <si>
    <t>Увеличение районных средств на повышение должностных окладов на 20% с 1 октября 2017 года педагогическим работникам МБУДОДЮСШ  , увеличение налога на имущество, в связи с отменой льготы на движимое имущество, доведение до минимального размера оплаты труда в 2018 году по образовательным учреждениям.</t>
  </si>
  <si>
    <t xml:space="preserve">Увеличение районных средств на наем транспорта для подвоза выпускников в ППЭ, командировочные расходы для педагогов-экспертов, направляемых по разнарядке МОНиМП для проверки экзаменационных работ ЕГЭ и ОГЭ, обучение работников по специальности педагог-психолог </t>
  </si>
  <si>
    <t xml:space="preserve">Перераспределение финансовых средств с капитального ремонта на противопожарные мероприятия в связи 
с экономией средств после проведения аукциона. Увеличение районных средств на противопожарные мероприятия, оплату штрафов 
</t>
  </si>
  <si>
    <t>Поступление краевых средств (ЗСК) "Субсидии на дополнительную помощь местным бюджетам для решения социально-значимых вопросов, уточнение расходов за счет краевого и местного бюджетов.</t>
  </si>
  <si>
    <t xml:space="preserve"> 18.06.2018</t>
  </si>
  <si>
    <t>Поступление субсидии на дополнительную помощь местным бюджетам (средства депутатов ЗСК), а также капитальный ремонт спортивных залов МБОУ СОШ № 17, 31, 22. Перераспределение мунципальных средств на нужды образовательных организаций из сложившейся экономии</t>
  </si>
  <si>
    <t xml:space="preserve">Поступление краевых бюджетных ассигнований: для  доведения уровня заработной платы педагогических работников, доведения до минимального размера оплаты труда в 2018 году по дошкольным образовательным учреждениям;на Всероссийский проект «Самбо в школу». Увеличение финансирования за счет местного бюджета на софинансирование на капитальный ремонт спортивных залов, для оплаты труда отдельным категориям работников по дошкольным образовательным учреждениям на период проведения капитального ремонта, для оплаты земельного налога, в связи с изменением ставки налога, на  укрепление материально-технической базы общеобразовательных учреждений </t>
  </si>
  <si>
    <t>Обеспечение независимой объективной оценки качества знаний выпуск-ников 9, 11(12) классов в соответствии с нормативными требованиями</t>
  </si>
  <si>
    <t>По фактическому числу заявлений родителей</t>
  </si>
  <si>
    <t>Создание доступной среды в ДОУ</t>
  </si>
  <si>
    <t>Предоставление субсидий бюджетам муниципальных районов (городских округов) Краснодарского края  на софи-нансирование расходных обязательств  органов местного самоуправления  муниципальных образований  Краснодар-ского края в части организации предоставления общедоспупного и бес-палатного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(прио-бретение автобусов и микроавтобусов для муниципальных образовательных организаций)</t>
  </si>
  <si>
    <t xml:space="preserve">Компенсационная выплата за наем (поднаём) жилья педагогическим и руководящим работникам муниципальных общеобразовательных организаций  </t>
  </si>
  <si>
    <t>Предоставление субсидий бюджетам муниципальных районов (городских округов) Краснодарского края на софинансирование расходных обязательств, возникающих при выполнении полномочий органов местного самоуправления  по вопросам местного значения по организации предоставления общедоступного и бесплатного начального общего, основного общего, среднего общего образования по основным общеобразовательным программам в муниципальных общеобразовательных организациях   (проведение капи-тального ремонта спортивных залов муниципальных общеобразовательных организаций, помещений при них, других помещений физкультурно-спортивного назначения, физкультурно-оздоровительных комплексов)</t>
  </si>
  <si>
    <t>Устранение замечаний, указанных в предписаниях надзорных органов,  в 40 ОО</t>
  </si>
  <si>
    <t xml:space="preserve"> в 90   ОО</t>
  </si>
  <si>
    <t xml:space="preserve">    в 1   ОО</t>
  </si>
  <si>
    <t>Проведение мероприятий по формированию в Краснодарском крае сети общеобразовательных организаций, в которых созданы условия для инклюзивного образования детей-инвалидов в рамках реализации мероприятий государственной программы Краснодарского края «Доступная среда» (софинансирование)</t>
  </si>
  <si>
    <t xml:space="preserve">Единовременная выплата молодым педагогам, окончившим профессиональные педагогические учебные заведения в текущем году и поступившим на работу в муниципальные образовательные учреждения в текущем году (в том числе окончившим в 2015, 2016 годах и прошедшим службу в Российской армии) </t>
  </si>
  <si>
    <t>Создание условий для первичной медико-санитарной помощи обучающимся в муниципальных образовательных организациях посредством предоставления помещений,соответсвующих условиям и требованиям для оказания указанной помощи</t>
  </si>
  <si>
    <t>Проведена итоговая аттестация выпускников в соответствии с требованиями</t>
  </si>
  <si>
    <t>Обеспечение льготным питанием 176 учащихся</t>
  </si>
  <si>
    <t>Вполнено в полном объеме</t>
  </si>
  <si>
    <t>август</t>
  </si>
  <si>
    <t>июль</t>
  </si>
  <si>
    <t>Выполнено в полном объеме</t>
  </si>
  <si>
    <t>Выполнены работы в ДОУ № 14</t>
  </si>
  <si>
    <t>Выполнено</t>
  </si>
  <si>
    <t>Перераспределение мунципальных средств на нужды образовательных организаций из сложившейся экономии: дооснащение медицинских кабинетов, ремонт медицинских кабинетов; приобретение медицинских кабинетов для общеобразовательных учреждений (софинансирование с краевым бюджетом); единовременную выплату молодым специалистам</t>
  </si>
  <si>
    <t>Перераспределение финансовых средств на проведение капитального ремонта, на противопожарные мероприятия по дошкольным образовательным учреждениям. Поступление краевых средств на пре-доставление мер социальной поддержки в виде компенсации расходов на оплату жилых помещений. Уменьшение краевых средств на обеспечение выплаты компенсации части родительской платы за присмотр и уход за детьми по фактическим расходам</t>
  </si>
  <si>
    <t>остаток бюджетных средств по МБУСОШ №17 (в связи с непринятым объектом по ремонту кровли)</t>
  </si>
  <si>
    <t>Перераспределение мунципальных средств на нужды образовательных организаций из сложившейся экономии:  единовременную выплату молодым специалистам; заработную плату работникам ДОУ, находящимся на капитальном ремонте; противопожарные мероприятия. Поступление краевых средств (ЗСК).                                                                                             Внесены следующие изменения в 2019 году:
объем финансирования программы по сравнению с принятым ранее в программе из местного бюджета уменьшился с 579593,4 тысяч до 568891,1 тысяч рублей (на 10702,3 тысяч рублей) за счет уменьшения выделяемых средств на ремонтные работы и материальные приобретения, обучение кадров. Дополнительно выделено финансирование школ в размере 1,5 млн рублей на приобретение спортивного инвентаря.  
Аналогичные 2019 году изменения выполнены в 2020 году:  
объем финансирования программы, по сравнению с принятым ранее в программе, из местного бюджета уменьшился с 557027,6 тысяч до 553855,2 тысяч рублей (на 3172,4 тысяч рублей) за счет средств на ремонтные работы и материальные приобретения, обучение кадров, питания (5руб).
Добавлен 2021 год, в котором перечень и количество мероприятий соответствуют предыдущим годам (2018, 2019, 2020). Объем финансирования определен с учетом потребностей ОО по уровню 2020 года.</t>
  </si>
  <si>
    <t>Перераспределение мунципальных средств на нужды образовательных организаций из сложившейся экономии:   устройство системы видеонаблюдения в МБОУ СОШ № 8,9,21; приобретение учебных пособий для проведения ЕГЭ; изготовление проектов на автоматическую пожарную сигнализацию и систему эвакуации при пожаре для МБОУ СОШ № 3,17,32.</t>
  </si>
  <si>
    <t>Уменьшение финансирования из муниципального бюджета с учетом фактических расходов по итогам года. Уточнение расходов за счет краевого бюджета, увеличение средств краевого бюджета на обеспечение государственных гарантий реализации прав на получение общедоступного и бесплатного образования</t>
  </si>
  <si>
    <t>Отчет о достигнутых значениях целевых показателей (индикаторов) муниципальной программы за 2018 год</t>
  </si>
  <si>
    <t>Сведения о внесенных за 2018 год изменениях в муниципальную программу "Развитие образования в Темрюкском районе"</t>
  </si>
  <si>
    <t>Отчет о выполнении основных мероприятий муниципальной программы за 2018 год</t>
  </si>
  <si>
    <t xml:space="preserve">за 2018 год </t>
  </si>
  <si>
    <t xml:space="preserve">Численность обучающихся по программам общего образования в расчете на 1 учителя (с 2018 года - на педработника) </t>
  </si>
  <si>
    <t>Уменьшение показателя означает улучшение ситуации</t>
  </si>
  <si>
    <t>-</t>
  </si>
  <si>
    <t>Отношение среднемесячной заработной платы педагогических работников организаций дополнительного образования детей к среднемесячной заработной плате учителей в Краснодарском крае</t>
  </si>
  <si>
    <t>Уменьшение показателя по сравнению с 2017 годом связано с отсутствием краевых средств, которые планировалось привлечь на эти цели</t>
  </si>
  <si>
    <t xml:space="preserve">Методика расчета показателя изменена с 2018 года, сравнение с 2017 годом не корректно </t>
  </si>
  <si>
    <t>ноябрь</t>
  </si>
  <si>
    <t xml:space="preserve">Все запланированные мероприятия, работы, закупки выполнены </t>
  </si>
  <si>
    <t xml:space="preserve">Выполнено  </t>
  </si>
  <si>
    <t>январь</t>
  </si>
  <si>
    <t>февраль</t>
  </si>
  <si>
    <t>Организовано льготное питания для  указанной категории учащихся</t>
  </si>
  <si>
    <t>Приобретены по одному автобусу в школы № 18,16</t>
  </si>
  <si>
    <t>Проведены ремонтные работы в СОШ № 17, 22, 31</t>
  </si>
  <si>
    <t>Произведена оплата за охрану в 33 ОО</t>
  </si>
  <si>
    <t>в 33   ОО</t>
  </si>
  <si>
    <t>в 89 ОО</t>
  </si>
  <si>
    <t>Приведены в соответствие ограждения в 6 организациях</t>
  </si>
  <si>
    <t>Выполнено в 6-ти ОО</t>
  </si>
  <si>
    <t>Установка «тревожной» кнопки в 1-й организации, обслуживании- в 89</t>
  </si>
  <si>
    <t>Обучение на курсах повышении квалификации не менее 36 педагогических и руководящих работника образовательных организаций, работников МКУ «ИМЦ УО», УОАМОТР</t>
  </si>
  <si>
    <t>Выполнено, обучены 36 человек</t>
  </si>
  <si>
    <t>Результаты оценки эффективности муниципальной программы за 2018 год</t>
  </si>
  <si>
    <t>Капитальный, текущий ремонт, проектирование и оценка проектов, материально-техническое обеспечение образовательных организаций</t>
  </si>
  <si>
    <t>Организация и проведение государственной  (итоговой) аттестации, в том числе софинансирование</t>
  </si>
  <si>
    <t>Обеспечение общедоступного и бесплатного дошкольного образования в муниципальных дошкольных образовательных организациях</t>
  </si>
  <si>
    <t>Обеспечение общедоступного и бесплатного начального общего, основного общего, среднего общего образования в муниципальных общеобразовательных   организациях</t>
  </si>
  <si>
    <t>Обеспечение дополнительного образования детей в муниципальных образовательных организациях дополнительного образования</t>
  </si>
  <si>
    <t>Увеличение фонда оплаты труда работников муниципальных общеобразовательных учреждений для доведения заработной платы водителей школьных автобусов до среднего краевого уровня</t>
  </si>
  <si>
    <t>Стимулирование отдельных категорий работников муниципальных учреждений дополнительного образования детей</t>
  </si>
  <si>
    <t xml:space="preserve">организация предоставления дополнительного образования (в целях доведения средней заработной платы педагогических работников учреждений (организаций) дополнительного образования детей до средней заработной платы учителей в системе общего образования по Краснодарскому краю  </t>
  </si>
  <si>
    <t xml:space="preserve">Обучение работников образования
 и оценка  усло-вий труда согласно  законодатель-ству, проведение энергоаудита, проведение ЛВС, работы в ОО по компьютериза-ции и др.
 </t>
  </si>
  <si>
    <t>Обучены работники образования,проведена оценка условий труда согласно законодательству, проведен энергоаудит, обеспечено увеличение скорости Интернет в школах, у которых недостаточно собственных средств, проведены учебные сборы юношей 10 классов,многодневные походы учащихся и др.</t>
  </si>
  <si>
    <t>Замена 2   школьных автобусов на новые в соотвествии с требованиями к школьным автобусам</t>
  </si>
  <si>
    <t>Социальная под-держка  молодых специалистов указанной категории в  виде единовре-менной выплаты в размере 17241 рубль</t>
  </si>
  <si>
    <t>Поизведены выплаты всем молодым специалистам указанной категории</t>
  </si>
  <si>
    <t>Обеспечение квалифици-рованными кадрами школ района  за счет социальной под-держки, 15 человек</t>
  </si>
  <si>
    <t>Обеспечена  выплата 14-ти учителям и руководителям школ в соответствии с заявлениями</t>
  </si>
  <si>
    <t xml:space="preserve">Приведены в соответствие к современным требованиям спортивные залы 3 школ  </t>
  </si>
  <si>
    <t>Мероприятия по повышению противопожарной безопасности образовательных организаций</t>
  </si>
  <si>
    <t>Независимая оценка пожарного риска (расчет компенсирующих инженерных мероприятий)</t>
  </si>
  <si>
    <t>Устройство систем видеонаблюдения в образовательных организациях, их техническое обслуживание,  в том числе софинансирование 10%</t>
  </si>
  <si>
    <t>Установка системы стрелец-мониторинг, вывод сигнала на пульт 01, обслуживание</t>
  </si>
  <si>
    <t>устройство, ремонт ограждений территорий образовательных организаций (Софинансирование государственной программы"Обеспечение безопасности населения" подпрограммы "Профилактика терроризма в Краснодарском крае" в части обеспечения инженерно-технической защищенности мунципальных образовательных организаций)</t>
  </si>
  <si>
    <t>Устройство, ремонт ограждений территорий образовательных организаций (Софинансирование государственной программы"Обеспечение безопасности населения" подпрограммы "Профилактика терроризма в Краснодарском крае" в части обеспечения инженерно-технической защищенности мунципальных образовательных организаций)</t>
  </si>
  <si>
    <t>Обслуживание средств тревожной сигнализации вневедомственной охраной, техническое обслуживание "тревожной кнопки", установка "тревожной кнопки" в новых помещениях</t>
  </si>
  <si>
    <t>Материально-техническое и финансовое обеспечение деятельности управления образованием</t>
  </si>
  <si>
    <t>Финансовое обеспечение деятельности муниципальных казенных учреждений, подведомственных управлению образованием</t>
  </si>
  <si>
    <t>Обеспечение системы образования Темрюкского района высококвалифицированными кадрами</t>
  </si>
  <si>
    <t>Организация предоставления дополнительного образования (в целях доведения средней заработной платы педагогических работников учреждений (организаций) дополнительного образования детей до средней заработной платы учителей в системе общего образования по Краснодарскому краю (софинансирование с краевым бюджетом)</t>
  </si>
  <si>
    <t>Отчет о расходах на реализацию муниципальной программы за счет всех источников финансирования за 2018 год</t>
  </si>
  <si>
    <t>Организация питания для учащихся кадетских групп</t>
  </si>
  <si>
    <t>Организация питания для учащихся из малообеспеченных многодетных семей</t>
  </si>
  <si>
    <t>Организация питания учащихся педагогических работников общеобразовательных учреждений</t>
  </si>
  <si>
    <t>Предоставление субсидий бюджетам муниципальных районов (городских округов) Краснодарского края на софинансирование расходных обязательств органов местного самоуправления муниципальных образований Краснодарского края по организации предоставления общедоступного и бесплатного начального общего,основного общего, среднего общего образования по основным общеобразовательным программам в муниципальных образовательных организациях в части создания в муниципальных общеобразовательных организациях, расположенных в сельской местности, условий для занятий физичиской культурой и спортом (капитальный ремонт спортивных залов муниципальных общеобразовательных организаций, расположенных в сельской местности)</t>
  </si>
  <si>
    <t>Капитальный, текущий ремонт, проектирование и оценка проектов, материально-техническое обеспечение образовательных организаций.</t>
  </si>
  <si>
    <t xml:space="preserve">Организация и проведение государственной (итоговой)  аттестации в том числе софинансирование  </t>
  </si>
  <si>
    <t>Школа № 17 идет суд так как окончены работы в 2019 вместо 2018</t>
  </si>
  <si>
    <t>№ п/п</t>
  </si>
  <si>
    <r>
      <t>СР</t>
    </r>
    <r>
      <rPr>
        <sz val="8"/>
        <color theme="1"/>
        <rFont val="Times New Roman"/>
        <family val="1"/>
        <charset val="204"/>
      </rPr>
      <t>М</t>
    </r>
  </si>
  <si>
    <t>Обеспечение организационных, информационных и методических условий для реализации муниципальной программы, включая руководство в сфере образования</t>
  </si>
  <si>
    <t>Приведение в соотвествие с действующим законодательством материально-технической базы образовательных организаций и их деятельности в области безопасности</t>
  </si>
  <si>
    <t>Создание условий для функционирования образовательных организаций в соответствии с современными требованиями</t>
  </si>
  <si>
    <t>Муниципальная программа, основные мероприятия</t>
  </si>
  <si>
    <t>Компенсационная выплата за наем (поднаем) жилья педагогическим и руководящим работникам муниципальных общеобразовательных организаций</t>
  </si>
  <si>
    <r>
      <t>СД</t>
    </r>
    <r>
      <rPr>
        <sz val="8"/>
        <rFont val="Times New Roman"/>
        <family val="1"/>
        <charset val="204"/>
      </rPr>
      <t>П/ПЗ</t>
    </r>
  </si>
  <si>
    <r>
      <t>ЭР</t>
    </r>
    <r>
      <rPr>
        <sz val="8"/>
        <color theme="1"/>
        <rFont val="Times New Roman"/>
        <family val="1"/>
        <charset val="204"/>
      </rPr>
      <t>ПП</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</si>
</sst>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00"/>
  </numFmts>
  <fonts count="14" x14ac:knownFonts="1">
    <font>
      <sz val="11"/>
      <color theme="1"/>
      <name val="Calibri"/>
      <family val="2"/>
      <scheme val="minor"/>
    </font>
    <font>
      <sz val="11"/>
      <color theme="1"/>
      <name val="Times New Roman"/>
      <family val="1"/>
      <charset val="204"/>
    </font>
    <font>
      <sz val="8"/>
      <color theme="1"/>
      <name val="Times New Roman"/>
      <family val="1"/>
      <charset val="204"/>
    </font>
    <font>
      <b/>
      <sz val="11"/>
      <color theme="1"/>
      <name val="Times New Roman"/>
      <family val="1"/>
      <charset val="204"/>
    </font>
    <font>
      <b/>
      <i/>
      <sz val="11"/>
      <color theme="1"/>
      <name val="Times New Roman"/>
      <family val="1"/>
      <charset val="204"/>
    </font>
    <font>
      <sz val="11"/>
      <name val="Times New Roman"/>
      <family val="1"/>
      <charset val="204"/>
    </font>
    <font>
      <sz val="11"/>
      <name val="Calibri"/>
      <family val="2"/>
      <charset val="204"/>
      <scheme val="minor"/>
    </font>
    <font>
      <sz val="12"/>
      <color theme="1"/>
      <name val="Times New Roman"/>
      <family val="1"/>
      <charset val="204"/>
    </font>
    <font>
      <sz val="11"/>
      <name val="Calibri"/>
      <family val="2"/>
      <scheme val="minor"/>
    </font>
    <font>
      <b/>
      <sz val="11"/>
      <name val="Times New Roman"/>
      <family val="1"/>
      <charset val="204"/>
    </font>
    <font>
      <b/>
      <sz val="11"/>
      <name val="Calibri"/>
      <family val="2"/>
      <charset val="204"/>
      <scheme val="minor"/>
    </font>
    <font>
      <sz val="11"/>
      <color rgb="FFFF0000"/>
      <name val="Times New Roman"/>
      <family val="1"/>
      <charset val="204"/>
    </font>
    <font>
      <sz val="8"/>
      <name val="Times New Roman"/>
      <family val="1"/>
      <charset val="204"/>
    </font>
    <font>
      <sz val="12"/>
      <name val="Times New Roman"/>
      <family val="1"/>
      <charset val="204"/>
    </font>
  </fonts>
  <fills count="5">
    <fill>
      <patternFill patternType="none"/>
    </fill>
    <fill>
      <patternFill patternType="gray125"/>
    </fill>
    <fill>
      <patternFill patternType="solid">
        <fgColor theme="0"/>
        <bgColor indexed="64"/>
      </patternFill>
    </fill>
    <fill>
      <patternFill patternType="solid">
        <fgColor theme="4" tint="0.59999389629810485"/>
        <bgColor indexed="64"/>
      </patternFill>
    </fill>
    <fill>
      <patternFill patternType="solid">
        <fgColor rgb="FFFFFF0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top style="thin">
        <color indexed="64"/>
      </top>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172">
    <xf numFmtId="0" fontId="0" fillId="0" borderId="0" xfId="0"/>
    <xf numFmtId="0" fontId="0" fillId="0" borderId="0" xfId="0" applyAlignment="1">
      <alignment wrapText="1"/>
    </xf>
    <xf numFmtId="0" fontId="0" fillId="0" borderId="0" xfId="0" applyAlignment="1">
      <alignment horizontal="center"/>
    </xf>
    <xf numFmtId="0" fontId="1" fillId="0" borderId="0" xfId="0" applyFont="1"/>
    <xf numFmtId="0" fontId="1" fillId="0" borderId="1" xfId="0" applyFont="1" applyBorder="1" applyAlignment="1">
      <alignment vertical="top" wrapText="1"/>
    </xf>
    <xf numFmtId="0" fontId="1" fillId="0" borderId="1" xfId="0" applyFont="1" applyBorder="1" applyAlignment="1">
      <alignment horizontal="center"/>
    </xf>
    <xf numFmtId="0" fontId="1" fillId="0" borderId="1" xfId="0" applyFont="1" applyBorder="1" applyAlignment="1">
      <alignment wrapText="1"/>
    </xf>
    <xf numFmtId="0" fontId="0" fillId="0" borderId="0" xfId="0" applyAlignment="1">
      <alignment wrapText="1" shrinkToFit="1"/>
    </xf>
    <xf numFmtId="0" fontId="1" fillId="0" borderId="1" xfId="0" applyFont="1" applyBorder="1" applyAlignment="1">
      <alignment wrapText="1" shrinkToFit="1"/>
    </xf>
    <xf numFmtId="0" fontId="1" fillId="0" borderId="1" xfId="0" applyFont="1" applyBorder="1" applyAlignment="1">
      <alignment vertical="top"/>
    </xf>
    <xf numFmtId="0" fontId="1" fillId="0" borderId="0" xfId="0" applyFont="1" applyAlignment="1">
      <alignment horizontal="center"/>
    </xf>
    <xf numFmtId="0" fontId="1" fillId="0" borderId="1" xfId="0" applyFont="1" applyBorder="1" applyAlignment="1">
      <alignment horizontal="center"/>
    </xf>
    <xf numFmtId="0" fontId="1" fillId="0" borderId="1" xfId="0" applyFont="1" applyBorder="1" applyAlignment="1">
      <alignment horizontal="center" wrapText="1"/>
    </xf>
    <xf numFmtId="0" fontId="1" fillId="0" borderId="0" xfId="0" applyFont="1" applyAlignment="1"/>
    <xf numFmtId="0" fontId="1" fillId="0" borderId="0" xfId="0" applyFont="1" applyAlignment="1">
      <alignment wrapText="1"/>
    </xf>
    <xf numFmtId="0" fontId="1" fillId="0" borderId="1" xfId="0" applyFont="1" applyBorder="1" applyAlignment="1">
      <alignment horizontal="center" vertical="top" wrapText="1"/>
    </xf>
    <xf numFmtId="0" fontId="1" fillId="0" borderId="1" xfId="0" applyFont="1" applyBorder="1" applyAlignment="1">
      <alignment horizontal="center"/>
    </xf>
    <xf numFmtId="0" fontId="1" fillId="0" borderId="1" xfId="0" applyFont="1" applyBorder="1" applyAlignment="1">
      <alignment horizontal="center"/>
    </xf>
    <xf numFmtId="0" fontId="1" fillId="0" borderId="1" xfId="0" applyFont="1" applyFill="1" applyBorder="1" applyAlignment="1">
      <alignment vertical="top" wrapText="1"/>
    </xf>
    <xf numFmtId="0" fontId="1" fillId="0" borderId="1" xfId="0" applyNumberFormat="1" applyFont="1" applyBorder="1" applyAlignment="1">
      <alignment horizontal="center" vertical="top" wrapText="1"/>
    </xf>
    <xf numFmtId="164" fontId="5" fillId="2" borderId="1" xfId="0" applyNumberFormat="1" applyFont="1" applyFill="1" applyBorder="1"/>
    <xf numFmtId="0" fontId="5" fillId="2" borderId="1" xfId="0" applyFont="1" applyFill="1" applyBorder="1"/>
    <xf numFmtId="0" fontId="1" fillId="0" borderId="0" xfId="0" applyFont="1" applyAlignment="1">
      <alignment horizontal="center"/>
    </xf>
    <xf numFmtId="0" fontId="1" fillId="0" borderId="1" xfId="0" applyFont="1" applyBorder="1" applyAlignment="1">
      <alignment horizontal="center"/>
    </xf>
    <xf numFmtId="0" fontId="1" fillId="0" borderId="1" xfId="0" applyNumberFormat="1" applyFont="1" applyBorder="1" applyAlignment="1">
      <alignment horizontal="left" vertical="top" wrapText="1"/>
    </xf>
    <xf numFmtId="0" fontId="0" fillId="0" borderId="0" xfId="0" applyAlignment="1">
      <alignment wrapText="1"/>
    </xf>
    <xf numFmtId="2" fontId="1" fillId="0" borderId="0" xfId="0" applyNumberFormat="1" applyFont="1"/>
    <xf numFmtId="0" fontId="1" fillId="0" borderId="1" xfId="0" applyFont="1" applyBorder="1" applyAlignment="1">
      <alignment horizontal="center" vertical="top"/>
    </xf>
    <xf numFmtId="0" fontId="1" fillId="0" borderId="1" xfId="0" applyFont="1" applyBorder="1" applyAlignment="1">
      <alignment horizontal="center" vertical="top" wrapText="1"/>
    </xf>
    <xf numFmtId="0" fontId="5" fillId="0" borderId="1" xfId="0" applyFont="1" applyBorder="1" applyAlignment="1">
      <alignment vertical="center" wrapText="1"/>
    </xf>
    <xf numFmtId="0" fontId="5" fillId="0" borderId="1" xfId="0" applyFont="1" applyBorder="1" applyAlignment="1">
      <alignment wrapText="1"/>
    </xf>
    <xf numFmtId="0" fontId="5" fillId="0" borderId="1" xfId="0" applyFont="1" applyBorder="1" applyAlignment="1">
      <alignment horizontal="center" wrapText="1"/>
    </xf>
    <xf numFmtId="164" fontId="5" fillId="0" borderId="1" xfId="0" applyNumberFormat="1" applyFont="1" applyBorder="1" applyAlignment="1">
      <alignment wrapText="1"/>
    </xf>
    <xf numFmtId="0" fontId="1" fillId="2" borderId="1" xfId="0" applyFont="1" applyFill="1" applyBorder="1" applyAlignment="1">
      <alignment vertical="top" wrapText="1"/>
    </xf>
    <xf numFmtId="0" fontId="1" fillId="0" borderId="1" xfId="0" applyFont="1" applyBorder="1" applyAlignment="1">
      <alignment horizontal="center" vertical="top" wrapText="1"/>
    </xf>
    <xf numFmtId="0" fontId="7" fillId="0" borderId="0" xfId="0" applyFont="1" applyAlignment="1">
      <alignment vertical="top" wrapText="1"/>
    </xf>
    <xf numFmtId="164" fontId="1" fillId="0" borderId="1" xfId="0" applyNumberFormat="1" applyFont="1" applyBorder="1" applyAlignment="1">
      <alignment horizontal="center" vertical="top"/>
    </xf>
    <xf numFmtId="0" fontId="1" fillId="0" borderId="1" xfId="0" applyFont="1" applyFill="1" applyBorder="1" applyAlignment="1">
      <alignment horizontal="center" vertical="top"/>
    </xf>
    <xf numFmtId="0" fontId="1" fillId="2" borderId="1" xfId="0" applyFont="1" applyFill="1" applyBorder="1" applyAlignment="1">
      <alignment horizontal="center" vertical="top" wrapText="1"/>
    </xf>
    <xf numFmtId="0" fontId="0" fillId="0" borderId="1" xfId="0" applyBorder="1" applyAlignment="1">
      <alignment wrapText="1"/>
    </xf>
    <xf numFmtId="0" fontId="6" fillId="2" borderId="1" xfId="0" applyFont="1" applyFill="1" applyBorder="1"/>
    <xf numFmtId="0" fontId="8" fillId="2" borderId="1" xfId="0" applyFont="1" applyFill="1" applyBorder="1"/>
    <xf numFmtId="0" fontId="8" fillId="2" borderId="1" xfId="0" applyFont="1" applyFill="1" applyBorder="1" applyAlignment="1">
      <alignment wrapText="1"/>
    </xf>
    <xf numFmtId="0" fontId="6" fillId="2" borderId="1" xfId="0" applyFont="1" applyFill="1" applyBorder="1" applyAlignment="1">
      <alignment wrapText="1"/>
    </xf>
    <xf numFmtId="164" fontId="8" fillId="2" borderId="1" xfId="0" applyNumberFormat="1" applyFont="1" applyFill="1" applyBorder="1" applyAlignment="1">
      <alignment wrapText="1"/>
    </xf>
    <xf numFmtId="0" fontId="8" fillId="2" borderId="1" xfId="0" applyFont="1" applyFill="1" applyBorder="1" applyAlignment="1">
      <alignment horizontal="center" wrapText="1"/>
    </xf>
    <xf numFmtId="0" fontId="1" fillId="0" borderId="1" xfId="0" applyFont="1" applyBorder="1" applyAlignment="1">
      <alignment horizontal="center" vertical="top" wrapText="1"/>
    </xf>
    <xf numFmtId="0" fontId="1" fillId="0" borderId="1" xfId="0" applyFont="1" applyFill="1" applyBorder="1" applyAlignment="1">
      <alignment horizontal="center" vertical="top" wrapText="1"/>
    </xf>
    <xf numFmtId="14" fontId="0" fillId="0" borderId="0" xfId="0" applyNumberFormat="1"/>
    <xf numFmtId="0" fontId="1" fillId="0" borderId="1" xfId="0" applyFont="1" applyBorder="1" applyAlignment="1">
      <alignment horizontal="center"/>
    </xf>
    <xf numFmtId="0" fontId="1" fillId="0" borderId="0" xfId="0" applyFont="1" applyBorder="1" applyAlignment="1">
      <alignment horizontal="center" vertical="top" wrapText="1"/>
    </xf>
    <xf numFmtId="0" fontId="1" fillId="0" borderId="0" xfId="0" applyFont="1" applyBorder="1" applyAlignment="1">
      <alignment vertical="top" wrapText="1"/>
    </xf>
    <xf numFmtId="0" fontId="1" fillId="0" borderId="0" xfId="0" applyFont="1" applyBorder="1" applyAlignment="1">
      <alignment horizontal="center"/>
    </xf>
    <xf numFmtId="0" fontId="1" fillId="0" borderId="0" xfId="0" applyFont="1" applyBorder="1" applyAlignment="1">
      <alignment horizontal="center" vertical="top"/>
    </xf>
    <xf numFmtId="0" fontId="0" fillId="0" borderId="0" xfId="0" applyBorder="1" applyAlignment="1">
      <alignment horizontal="center"/>
    </xf>
    <xf numFmtId="0" fontId="1" fillId="0" borderId="0" xfId="0" applyFont="1" applyBorder="1" applyAlignment="1">
      <alignment horizontal="center" vertical="center"/>
    </xf>
    <xf numFmtId="165" fontId="1" fillId="0" borderId="0" xfId="0" applyNumberFormat="1" applyFont="1" applyBorder="1" applyAlignment="1">
      <alignment horizontal="center" vertical="center"/>
    </xf>
    <xf numFmtId="0" fontId="0" fillId="0" borderId="0" xfId="0" applyFill="1"/>
    <xf numFmtId="0" fontId="11" fillId="0" borderId="0" xfId="0" applyFont="1"/>
    <xf numFmtId="0" fontId="5" fillId="0" borderId="1" xfId="0" applyFont="1" applyBorder="1" applyAlignment="1">
      <alignment vertical="top"/>
    </xf>
    <xf numFmtId="0" fontId="11" fillId="0" borderId="1" xfId="0" applyFont="1" applyBorder="1" applyAlignment="1">
      <alignment horizontal="center" wrapText="1"/>
    </xf>
    <xf numFmtId="49" fontId="1" fillId="0" borderId="1" xfId="0" applyNumberFormat="1" applyFont="1" applyBorder="1" applyAlignment="1">
      <alignment horizontal="center" vertical="top" wrapText="1"/>
    </xf>
    <xf numFmtId="0" fontId="1" fillId="0" borderId="1" xfId="0" applyFont="1" applyBorder="1" applyAlignment="1">
      <alignment horizontal="center" vertical="top" wrapText="1"/>
    </xf>
    <xf numFmtId="0" fontId="1" fillId="0" borderId="1" xfId="0" applyFont="1" applyBorder="1" applyAlignment="1">
      <alignment horizontal="center" vertical="top" wrapText="1"/>
    </xf>
    <xf numFmtId="0" fontId="5" fillId="0" borderId="1" xfId="0" applyFont="1" applyBorder="1" applyAlignment="1">
      <alignment horizontal="left" wrapText="1"/>
    </xf>
    <xf numFmtId="164" fontId="0" fillId="0" borderId="0" xfId="0" applyNumberFormat="1"/>
    <xf numFmtId="0" fontId="9" fillId="2" borderId="1" xfId="0" applyFont="1" applyFill="1" applyBorder="1"/>
    <xf numFmtId="164" fontId="9" fillId="2" borderId="1" xfId="0" applyNumberFormat="1" applyFont="1" applyFill="1" applyBorder="1"/>
    <xf numFmtId="0" fontId="10" fillId="2" borderId="1" xfId="0" applyFont="1" applyFill="1" applyBorder="1"/>
    <xf numFmtId="164" fontId="10" fillId="2" borderId="1" xfId="0" applyNumberFormat="1" applyFont="1" applyFill="1" applyBorder="1"/>
    <xf numFmtId="2" fontId="10" fillId="2" borderId="1" xfId="0" applyNumberFormat="1" applyFont="1" applyFill="1" applyBorder="1"/>
    <xf numFmtId="0" fontId="13" fillId="2" borderId="1" xfId="0" applyFont="1" applyFill="1" applyBorder="1" applyAlignment="1">
      <alignment wrapText="1"/>
    </xf>
    <xf numFmtId="0" fontId="6" fillId="4" borderId="1" xfId="0" applyFont="1" applyFill="1" applyBorder="1"/>
    <xf numFmtId="0" fontId="5" fillId="4" borderId="1" xfId="0" applyFont="1" applyFill="1" applyBorder="1"/>
    <xf numFmtId="164" fontId="5" fillId="4" borderId="1" xfId="0" applyNumberFormat="1" applyFont="1" applyFill="1" applyBorder="1"/>
    <xf numFmtId="0" fontId="8" fillId="4" borderId="1" xfId="0" applyFont="1" applyFill="1" applyBorder="1" applyAlignment="1">
      <alignment wrapText="1"/>
    </xf>
    <xf numFmtId="0" fontId="1" fillId="0" borderId="1" xfId="0" applyFont="1" applyBorder="1" applyAlignment="1">
      <alignment horizontal="center" vertical="top" wrapText="1"/>
    </xf>
    <xf numFmtId="0" fontId="7" fillId="0" borderId="0" xfId="0" applyFont="1" applyAlignment="1">
      <alignment horizontal="center" wrapText="1"/>
    </xf>
    <xf numFmtId="0" fontId="7" fillId="0" borderId="0" xfId="0" applyFont="1" applyAlignment="1">
      <alignment horizontal="center" vertical="top" wrapText="1"/>
    </xf>
    <xf numFmtId="0" fontId="1" fillId="0" borderId="1" xfId="0" applyFont="1" applyBorder="1" applyAlignment="1">
      <alignment horizontal="center" vertical="top" wrapText="1"/>
    </xf>
    <xf numFmtId="0" fontId="1" fillId="0" borderId="1" xfId="0" applyFont="1" applyFill="1" applyBorder="1" applyAlignment="1">
      <alignment horizontal="center" vertical="top" wrapText="1"/>
    </xf>
    <xf numFmtId="0" fontId="0" fillId="0" borderId="1" xfId="0" applyBorder="1" applyAlignment="1">
      <alignment vertical="top" wrapText="1"/>
    </xf>
    <xf numFmtId="0" fontId="1" fillId="0" borderId="1" xfId="0" applyFont="1" applyBorder="1" applyAlignment="1">
      <alignment horizontal="center" vertical="top" wrapText="1"/>
    </xf>
    <xf numFmtId="0" fontId="1" fillId="0" borderId="1" xfId="0" applyFont="1" applyBorder="1" applyAlignment="1">
      <alignment horizontal="center" vertical="top" wrapText="1"/>
    </xf>
    <xf numFmtId="14" fontId="0" fillId="0" borderId="1" xfId="0" applyNumberFormat="1" applyBorder="1" applyAlignment="1">
      <alignment horizontal="center" vertical="top"/>
    </xf>
    <xf numFmtId="0" fontId="0" fillId="0" borderId="1" xfId="0" applyBorder="1" applyAlignment="1">
      <alignment horizontal="center" vertical="top"/>
    </xf>
    <xf numFmtId="0" fontId="1" fillId="0" borderId="0" xfId="0" applyFont="1" applyAlignment="1">
      <alignment vertical="top"/>
    </xf>
    <xf numFmtId="0" fontId="0" fillId="0" borderId="0" xfId="0" applyAlignment="1">
      <alignment vertical="top"/>
    </xf>
    <xf numFmtId="0" fontId="1" fillId="0" borderId="0" xfId="0" applyFont="1" applyAlignment="1">
      <alignment horizontal="center" vertical="top"/>
    </xf>
    <xf numFmtId="0" fontId="0" fillId="0" borderId="0" xfId="0" applyAlignment="1">
      <alignment horizontal="center" vertical="top"/>
    </xf>
    <xf numFmtId="14" fontId="0" fillId="0" borderId="1" xfId="0" applyNumberFormat="1" applyFill="1" applyBorder="1" applyAlignment="1">
      <alignment horizontal="center" vertical="top"/>
    </xf>
    <xf numFmtId="0" fontId="0" fillId="0" borderId="1" xfId="0" applyFill="1" applyBorder="1" applyAlignment="1">
      <alignment horizontal="center" vertical="top"/>
    </xf>
    <xf numFmtId="0" fontId="0" fillId="2" borderId="1" xfId="0" applyFill="1" applyBorder="1" applyAlignment="1">
      <alignment horizontal="center" vertical="top"/>
    </xf>
    <xf numFmtId="0" fontId="0" fillId="0" borderId="1" xfId="0" applyFont="1" applyBorder="1" applyAlignment="1">
      <alignment horizontal="center" vertical="top"/>
    </xf>
    <xf numFmtId="0" fontId="1" fillId="0" borderId="1" xfId="0" applyNumberFormat="1" applyFont="1" applyFill="1" applyBorder="1" applyAlignment="1">
      <alignment horizontal="center" vertical="top"/>
    </xf>
    <xf numFmtId="0" fontId="5" fillId="0" borderId="1" xfId="0" applyFont="1" applyFill="1" applyBorder="1" applyAlignment="1">
      <alignment horizontal="center" vertical="top"/>
    </xf>
    <xf numFmtId="0" fontId="1" fillId="0" borderId="1" xfId="0" applyNumberFormat="1" applyFont="1" applyFill="1" applyBorder="1" applyAlignment="1">
      <alignment horizontal="center" vertical="top" wrapText="1"/>
    </xf>
    <xf numFmtId="0" fontId="1" fillId="0" borderId="1" xfId="0" applyFont="1" applyBorder="1" applyAlignment="1">
      <alignment horizontal="center" vertical="top" wrapText="1"/>
    </xf>
    <xf numFmtId="0" fontId="1" fillId="0" borderId="1" xfId="0" applyFont="1" applyFill="1" applyBorder="1" applyAlignment="1">
      <alignment horizontal="center" vertical="top" wrapText="1"/>
    </xf>
    <xf numFmtId="0" fontId="1" fillId="0" borderId="1" xfId="0" applyFont="1" applyBorder="1" applyAlignment="1">
      <alignment horizontal="center" vertical="top" wrapText="1"/>
    </xf>
    <xf numFmtId="0" fontId="1" fillId="0" borderId="11" xfId="0" applyFont="1" applyFill="1" applyBorder="1" applyAlignment="1">
      <alignment horizontal="center" vertical="top" wrapText="1"/>
    </xf>
    <xf numFmtId="0" fontId="0" fillId="4" borderId="0" xfId="0" applyFill="1"/>
    <xf numFmtId="0" fontId="1" fillId="0" borderId="0" xfId="0" applyFont="1" applyAlignment="1">
      <alignment horizontal="center" vertical="top" wrapText="1"/>
    </xf>
    <xf numFmtId="0" fontId="1" fillId="0" borderId="0" xfId="0" applyFont="1" applyAlignment="1">
      <alignment horizontal="center"/>
    </xf>
    <xf numFmtId="0" fontId="0" fillId="0" borderId="1" xfId="0" applyBorder="1" applyAlignment="1">
      <alignment horizontal="center" vertical="top" wrapText="1"/>
    </xf>
    <xf numFmtId="0" fontId="1" fillId="0" borderId="7" xfId="0" applyFont="1" applyBorder="1" applyAlignment="1">
      <alignment vertical="top" wrapText="1"/>
    </xf>
    <xf numFmtId="0" fontId="1" fillId="0" borderId="7" xfId="0" applyFont="1" applyBorder="1" applyAlignment="1">
      <alignment horizontal="center"/>
    </xf>
    <xf numFmtId="0" fontId="1" fillId="0" borderId="7" xfId="0" applyFont="1" applyBorder="1" applyAlignment="1">
      <alignment horizontal="center" vertical="top" wrapText="1"/>
    </xf>
    <xf numFmtId="0" fontId="1" fillId="0" borderId="8" xfId="0" applyFont="1" applyBorder="1" applyAlignment="1">
      <alignment horizontal="center" vertical="top" wrapText="1"/>
    </xf>
    <xf numFmtId="164" fontId="1" fillId="0" borderId="8" xfId="0" applyNumberFormat="1" applyFont="1" applyBorder="1" applyAlignment="1">
      <alignment horizontal="center" vertical="top" wrapText="1"/>
    </xf>
    <xf numFmtId="0" fontId="1" fillId="0" borderId="8" xfId="0" applyNumberFormat="1" applyFont="1" applyBorder="1" applyAlignment="1">
      <alignment horizontal="center" vertical="top" wrapText="1"/>
    </xf>
    <xf numFmtId="0" fontId="1" fillId="0" borderId="8" xfId="0" applyFont="1" applyFill="1" applyBorder="1" applyAlignment="1">
      <alignment horizontal="center" vertical="top" wrapText="1"/>
    </xf>
    <xf numFmtId="0" fontId="1" fillId="0" borderId="7" xfId="0" applyFont="1" applyFill="1" applyBorder="1" applyAlignment="1">
      <alignment horizontal="center" vertical="top" wrapText="1"/>
    </xf>
    <xf numFmtId="0" fontId="1" fillId="0" borderId="7" xfId="0" applyNumberFormat="1" applyFont="1" applyBorder="1" applyAlignment="1">
      <alignment horizontal="center" vertical="top" wrapText="1"/>
    </xf>
    <xf numFmtId="0" fontId="1" fillId="0" borderId="7" xfId="0" applyNumberFormat="1" applyFont="1" applyFill="1" applyBorder="1" applyAlignment="1">
      <alignment horizontal="center" vertical="top" wrapText="1"/>
    </xf>
    <xf numFmtId="2" fontId="1" fillId="0" borderId="1" xfId="0" applyNumberFormat="1" applyFont="1" applyBorder="1" applyAlignment="1">
      <alignment horizontal="center" vertical="top"/>
    </xf>
    <xf numFmtId="2" fontId="1" fillId="0" borderId="1" xfId="0" applyNumberFormat="1" applyFont="1" applyBorder="1" applyAlignment="1">
      <alignment horizontal="center" vertical="top" wrapText="1"/>
    </xf>
    <xf numFmtId="164" fontId="9" fillId="0" borderId="1" xfId="0" applyNumberFormat="1" applyFont="1" applyFill="1" applyBorder="1"/>
    <xf numFmtId="0" fontId="1" fillId="0" borderId="0" xfId="0" applyFont="1" applyAlignment="1">
      <alignment horizontal="center"/>
    </xf>
    <xf numFmtId="0" fontId="1" fillId="0" borderId="1" xfId="0" applyFont="1" applyBorder="1" applyAlignment="1">
      <alignment horizontal="center" vertical="top" wrapText="1"/>
    </xf>
    <xf numFmtId="0" fontId="1" fillId="0" borderId="1" xfId="0" applyFont="1" applyFill="1" applyBorder="1" applyAlignment="1">
      <alignment horizontal="center" vertical="top" wrapText="1"/>
    </xf>
    <xf numFmtId="0" fontId="3" fillId="0" borderId="1" xfId="0" applyFont="1" applyBorder="1" applyAlignment="1">
      <alignment horizontal="center"/>
    </xf>
    <xf numFmtId="0" fontId="1" fillId="0" borderId="1" xfId="0" applyFont="1" applyBorder="1" applyAlignment="1">
      <alignment horizontal="center"/>
    </xf>
    <xf numFmtId="0" fontId="1" fillId="0" borderId="5" xfId="0" applyFont="1" applyBorder="1" applyAlignment="1">
      <alignment horizontal="center" vertical="top" wrapText="1"/>
    </xf>
    <xf numFmtId="0" fontId="0" fillId="0" borderId="6" xfId="0" applyBorder="1" applyAlignment="1">
      <alignment horizontal="center" vertical="top" wrapText="1"/>
    </xf>
    <xf numFmtId="0" fontId="0" fillId="0" borderId="7" xfId="0" applyBorder="1" applyAlignment="1">
      <alignment horizontal="center" vertical="top" wrapText="1"/>
    </xf>
    <xf numFmtId="0" fontId="1" fillId="0" borderId="2" xfId="0" applyFont="1" applyBorder="1" applyAlignment="1">
      <alignment horizontal="center" vertical="top" wrapText="1"/>
    </xf>
    <xf numFmtId="0" fontId="0" fillId="0" borderId="4" xfId="0" applyBorder="1" applyAlignment="1">
      <alignment horizontal="center" vertical="top" wrapText="1"/>
    </xf>
    <xf numFmtId="0" fontId="0" fillId="0" borderId="1" xfId="0" applyBorder="1" applyAlignment="1">
      <alignment horizontal="center" vertical="top"/>
    </xf>
    <xf numFmtId="0" fontId="3" fillId="0" borderId="10" xfId="0" applyFont="1" applyBorder="1" applyAlignment="1">
      <alignment horizontal="left" vertical="top" wrapText="1"/>
    </xf>
    <xf numFmtId="0" fontId="3" fillId="0" borderId="8" xfId="0" applyFont="1" applyBorder="1" applyAlignment="1">
      <alignment horizontal="left" vertical="top" wrapText="1"/>
    </xf>
    <xf numFmtId="0" fontId="3" fillId="0" borderId="0" xfId="0" applyFont="1" applyBorder="1" applyAlignment="1">
      <alignment horizontal="left" vertical="top" wrapText="1"/>
    </xf>
    <xf numFmtId="0" fontId="3" fillId="0" borderId="9" xfId="0" applyFont="1" applyBorder="1" applyAlignment="1">
      <alignment horizontal="left" vertical="top" wrapText="1"/>
    </xf>
    <xf numFmtId="0" fontId="3" fillId="0" borderId="12" xfId="0" applyFont="1" applyBorder="1" applyAlignment="1">
      <alignment horizontal="left" vertical="top" wrapText="1"/>
    </xf>
    <xf numFmtId="0" fontId="3" fillId="0" borderId="13" xfId="0" applyFont="1" applyBorder="1" applyAlignment="1">
      <alignment horizontal="left" vertical="top" wrapText="1"/>
    </xf>
    <xf numFmtId="0" fontId="4" fillId="0" borderId="10" xfId="0" applyFont="1" applyBorder="1" applyAlignment="1">
      <alignment horizontal="left" vertical="top" wrapText="1"/>
    </xf>
    <xf numFmtId="0" fontId="0" fillId="0" borderId="10" xfId="0" applyBorder="1" applyAlignment="1">
      <alignment wrapText="1"/>
    </xf>
    <xf numFmtId="0" fontId="0" fillId="0" borderId="8" xfId="0" applyBorder="1" applyAlignment="1">
      <alignment wrapText="1"/>
    </xf>
    <xf numFmtId="0" fontId="4" fillId="0" borderId="6" xfId="0" applyFont="1" applyBorder="1" applyAlignment="1">
      <alignment horizontal="center" vertical="top" wrapText="1"/>
    </xf>
    <xf numFmtId="0" fontId="1" fillId="0" borderId="1" xfId="0" applyFont="1" applyBorder="1" applyAlignment="1">
      <alignment horizontal="center" vertical="center" wrapText="1"/>
    </xf>
    <xf numFmtId="0" fontId="1" fillId="0" borderId="0" xfId="0" applyFont="1" applyFill="1" applyAlignment="1">
      <alignment horizontal="center"/>
    </xf>
    <xf numFmtId="0" fontId="1" fillId="0" borderId="4" xfId="0" applyFont="1" applyBorder="1" applyAlignment="1">
      <alignment horizontal="center" vertical="top" wrapText="1"/>
    </xf>
    <xf numFmtId="0" fontId="5" fillId="0" borderId="0" xfId="0" applyFont="1" applyAlignment="1">
      <alignment horizontal="center"/>
    </xf>
    <xf numFmtId="0" fontId="8" fillId="0" borderId="0" xfId="0" applyFont="1"/>
    <xf numFmtId="0" fontId="5" fillId="0" borderId="0" xfId="0" applyFont="1"/>
    <xf numFmtId="0" fontId="5" fillId="0" borderId="1" xfId="0" applyFont="1" applyBorder="1" applyAlignment="1">
      <alignment vertical="top" wrapText="1"/>
    </xf>
    <xf numFmtId="0" fontId="8" fillId="0" borderId="1" xfId="0" applyFont="1" applyBorder="1" applyAlignment="1">
      <alignment wrapText="1"/>
    </xf>
    <xf numFmtId="0" fontId="5" fillId="0" borderId="1" xfId="0" applyFont="1" applyBorder="1" applyAlignment="1">
      <alignment horizontal="center"/>
    </xf>
    <xf numFmtId="0" fontId="8" fillId="0" borderId="1" xfId="0" applyFont="1" applyBorder="1" applyAlignment="1">
      <alignment horizontal="center"/>
    </xf>
    <xf numFmtId="0" fontId="9" fillId="0" borderId="1" xfId="0" applyFont="1" applyBorder="1" applyAlignment="1">
      <alignment horizontal="left" vertical="top" wrapText="1"/>
    </xf>
    <xf numFmtId="0" fontId="9" fillId="0" borderId="1" xfId="0" applyFont="1" applyBorder="1"/>
    <xf numFmtId="1" fontId="9" fillId="0" borderId="1" xfId="0" applyNumberFormat="1" applyFont="1" applyBorder="1"/>
    <xf numFmtId="0" fontId="8" fillId="0" borderId="1" xfId="0" applyFont="1" applyBorder="1"/>
    <xf numFmtId="0" fontId="9" fillId="2" borderId="1" xfId="0" applyFont="1" applyFill="1" applyBorder="1" applyAlignment="1">
      <alignment wrapText="1"/>
    </xf>
    <xf numFmtId="0" fontId="5" fillId="0" borderId="2" xfId="0" applyFont="1" applyBorder="1" applyAlignment="1">
      <alignment horizontal="center" vertical="top" wrapText="1"/>
    </xf>
    <xf numFmtId="0" fontId="8" fillId="0" borderId="3" xfId="0" applyFont="1" applyBorder="1" applyAlignment="1">
      <alignment horizontal="center" vertical="top" wrapText="1"/>
    </xf>
    <xf numFmtId="0" fontId="8" fillId="0" borderId="4" xfId="0" applyFont="1" applyBorder="1" applyAlignment="1">
      <alignment horizontal="center" vertical="top" wrapText="1"/>
    </xf>
    <xf numFmtId="0" fontId="5" fillId="0" borderId="3" xfId="0" applyFont="1" applyBorder="1" applyAlignment="1">
      <alignment horizontal="center" vertical="top" wrapText="1"/>
    </xf>
    <xf numFmtId="0" fontId="5" fillId="0" borderId="4" xfId="0" applyFont="1" applyBorder="1" applyAlignment="1">
      <alignment horizontal="center" vertical="top" wrapText="1"/>
    </xf>
    <xf numFmtId="0" fontId="5" fillId="0" borderId="1" xfId="0" applyFont="1" applyBorder="1" applyAlignment="1">
      <alignment horizontal="center" vertical="top" wrapText="1"/>
    </xf>
    <xf numFmtId="0" fontId="8" fillId="0" borderId="1" xfId="0" applyFont="1" applyBorder="1" applyAlignment="1">
      <alignment horizontal="center" vertical="top" wrapText="1"/>
    </xf>
    <xf numFmtId="0" fontId="5" fillId="0" borderId="1" xfId="0" applyFont="1" applyBorder="1" applyAlignment="1">
      <alignment horizontal="center" vertical="top" wrapText="1"/>
    </xf>
    <xf numFmtId="0" fontId="5" fillId="2" borderId="1" xfId="0" applyFont="1" applyFill="1" applyBorder="1" applyAlignment="1">
      <alignment wrapText="1"/>
    </xf>
    <xf numFmtId="2" fontId="5" fillId="2" borderId="1" xfId="0" applyNumberFormat="1" applyFont="1" applyFill="1" applyBorder="1"/>
    <xf numFmtId="164" fontId="5" fillId="0" borderId="2" xfId="0" applyNumberFormat="1" applyFont="1" applyBorder="1" applyAlignment="1">
      <alignment horizontal="center" vertical="top" wrapText="1"/>
    </xf>
    <xf numFmtId="0" fontId="5" fillId="0" borderId="2" xfId="0" applyNumberFormat="1" applyFont="1" applyBorder="1" applyAlignment="1">
      <alignment horizontal="center" vertical="top" wrapText="1"/>
    </xf>
    <xf numFmtId="0" fontId="8" fillId="0" borderId="3" xfId="0" applyNumberFormat="1" applyFont="1" applyBorder="1" applyAlignment="1">
      <alignment horizontal="center" vertical="top" wrapText="1"/>
    </xf>
    <xf numFmtId="0" fontId="8" fillId="0" borderId="4" xfId="0" applyNumberFormat="1" applyFont="1" applyBorder="1" applyAlignment="1">
      <alignment horizontal="center" vertical="top" wrapText="1"/>
    </xf>
    <xf numFmtId="0" fontId="9" fillId="3" borderId="1" xfId="0" applyFont="1" applyFill="1" applyBorder="1" applyAlignment="1">
      <alignment horizontal="center" vertical="top" wrapText="1"/>
    </xf>
    <xf numFmtId="0" fontId="10" fillId="3" borderId="1" xfId="0" applyFont="1" applyFill="1" applyBorder="1" applyAlignment="1">
      <alignment horizontal="center"/>
    </xf>
    <xf numFmtId="0" fontId="1" fillId="0" borderId="0" xfId="0" applyFont="1" applyAlignment="1">
      <alignment horizontal="center" wrapText="1"/>
    </xf>
    <xf numFmtId="0" fontId="0" fillId="0" borderId="0" xfId="0" applyAlignment="1">
      <alignment horizontal="center" wrapText="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O40"/>
  <sheetViews>
    <sheetView workbookViewId="0">
      <selection activeCell="A2" sqref="A2:L29"/>
    </sheetView>
  </sheetViews>
  <sheetFormatPr defaultColWidth="9.140625" defaultRowHeight="15" x14ac:dyDescent="0.25"/>
  <cols>
    <col min="1" max="1" width="5.5703125" style="3" customWidth="1"/>
    <col min="2" max="2" width="48.140625" style="3" customWidth="1"/>
    <col min="3" max="5" width="9.140625" style="3"/>
    <col min="6" max="6" width="0" style="3" hidden="1" customWidth="1"/>
    <col min="7" max="7" width="9.28515625" style="3" customWidth="1"/>
    <col min="8" max="9" width="9.140625" style="3"/>
    <col min="10" max="10" width="12.28515625" style="3" hidden="1" customWidth="1"/>
    <col min="11" max="11" width="12.28515625" style="3" customWidth="1"/>
    <col min="12" max="12" width="23.85546875" style="3" customWidth="1"/>
    <col min="13" max="16384" width="9.140625" style="3"/>
  </cols>
  <sheetData>
    <row r="2" spans="1:15" x14ac:dyDescent="0.25">
      <c r="B2" s="118" t="s">
        <v>208</v>
      </c>
      <c r="C2" s="118"/>
      <c r="D2" s="118"/>
      <c r="E2" s="118"/>
      <c r="F2" s="118"/>
      <c r="G2" s="118"/>
      <c r="H2" s="118"/>
      <c r="I2" s="118"/>
      <c r="J2" s="118"/>
      <c r="K2" s="118"/>
      <c r="L2" s="118"/>
      <c r="M2" s="13"/>
      <c r="N2" s="13"/>
    </row>
    <row r="4" spans="1:15" s="14" customFormat="1" ht="33.75" customHeight="1" x14ac:dyDescent="0.25">
      <c r="A4" s="119" t="s">
        <v>0</v>
      </c>
      <c r="B4" s="119" t="s">
        <v>64</v>
      </c>
      <c r="C4" s="119" t="s">
        <v>2</v>
      </c>
      <c r="D4" s="123" t="s">
        <v>65</v>
      </c>
      <c r="E4" s="124"/>
      <c r="F4" s="124"/>
      <c r="G4" s="125"/>
      <c r="H4" s="119" t="s">
        <v>69</v>
      </c>
      <c r="I4" s="119" t="s">
        <v>70</v>
      </c>
      <c r="J4" s="119" t="s">
        <v>4</v>
      </c>
      <c r="K4" s="126" t="s">
        <v>72</v>
      </c>
      <c r="L4" s="120" t="s">
        <v>73</v>
      </c>
    </row>
    <row r="5" spans="1:15" s="14" customFormat="1" ht="120.75" customHeight="1" x14ac:dyDescent="0.25">
      <c r="A5" s="119"/>
      <c r="B5" s="119"/>
      <c r="C5" s="119"/>
      <c r="D5" s="15" t="s">
        <v>66</v>
      </c>
      <c r="E5" s="4" t="s">
        <v>67</v>
      </c>
      <c r="F5" s="4" t="s">
        <v>3</v>
      </c>
      <c r="G5" s="4" t="s">
        <v>68</v>
      </c>
      <c r="H5" s="119"/>
      <c r="I5" s="119"/>
      <c r="J5" s="119"/>
      <c r="K5" s="127"/>
      <c r="L5" s="120"/>
    </row>
    <row r="6" spans="1:15" s="10" customFormat="1" x14ac:dyDescent="0.25">
      <c r="A6" s="11">
        <v>1</v>
      </c>
      <c r="B6" s="11">
        <v>2</v>
      </c>
      <c r="C6" s="11">
        <v>3</v>
      </c>
      <c r="D6" s="16">
        <v>4</v>
      </c>
      <c r="E6" s="11">
        <v>5</v>
      </c>
      <c r="F6" s="11">
        <v>5</v>
      </c>
      <c r="G6" s="11">
        <v>6</v>
      </c>
      <c r="H6" s="11">
        <v>7</v>
      </c>
      <c r="I6" s="11">
        <v>8</v>
      </c>
      <c r="J6" s="11">
        <v>9</v>
      </c>
      <c r="K6" s="16">
        <v>9</v>
      </c>
      <c r="L6" s="11">
        <v>10</v>
      </c>
    </row>
    <row r="7" spans="1:15" x14ac:dyDescent="0.25">
      <c r="A7" s="121" t="s">
        <v>71</v>
      </c>
      <c r="B7" s="122"/>
      <c r="C7" s="122"/>
      <c r="D7" s="122"/>
      <c r="E7" s="122"/>
      <c r="F7" s="122"/>
      <c r="G7" s="122"/>
      <c r="H7" s="122"/>
      <c r="I7" s="122"/>
      <c r="J7" s="122"/>
      <c r="K7" s="122"/>
      <c r="L7" s="122"/>
    </row>
    <row r="8" spans="1:15" ht="139.5" customHeight="1" x14ac:dyDescent="0.25">
      <c r="A8" s="28">
        <v>1</v>
      </c>
      <c r="B8" s="35" t="s">
        <v>141</v>
      </c>
      <c r="C8" s="27" t="s">
        <v>43</v>
      </c>
      <c r="D8" s="27">
        <v>100</v>
      </c>
      <c r="E8" s="37">
        <v>100</v>
      </c>
      <c r="F8" s="37"/>
      <c r="G8" s="37">
        <v>100</v>
      </c>
      <c r="H8" s="27">
        <f>G8-E8</f>
        <v>0</v>
      </c>
      <c r="I8" s="36">
        <f>G8/E8*100</f>
        <v>100</v>
      </c>
      <c r="J8" s="27"/>
      <c r="K8" s="36">
        <f>G8/D8*100</f>
        <v>100</v>
      </c>
      <c r="L8" s="28"/>
      <c r="M8" s="26">
        <v>1</v>
      </c>
      <c r="O8" s="3">
        <v>1</v>
      </c>
    </row>
    <row r="9" spans="1:15" ht="125.25" customHeight="1" x14ac:dyDescent="0.25">
      <c r="A9" s="28">
        <v>2</v>
      </c>
      <c r="B9" s="4" t="s">
        <v>142</v>
      </c>
      <c r="C9" s="27" t="s">
        <v>43</v>
      </c>
      <c r="D9" s="37">
        <v>79</v>
      </c>
      <c r="E9" s="37">
        <v>76.8</v>
      </c>
      <c r="F9" s="37">
        <v>76.8</v>
      </c>
      <c r="G9" s="37">
        <v>76.8</v>
      </c>
      <c r="H9" s="27">
        <f t="shared" ref="H9:H29" si="0">G9-E9</f>
        <v>0</v>
      </c>
      <c r="I9" s="36">
        <f t="shared" ref="I9:I29" si="1">G9/E9*100</f>
        <v>100</v>
      </c>
      <c r="J9" s="27"/>
      <c r="K9" s="36">
        <f>G9/D9*100</f>
        <v>97.215189873417714</v>
      </c>
      <c r="L9" s="46"/>
      <c r="M9" s="26">
        <v>1</v>
      </c>
      <c r="O9" s="3">
        <v>2</v>
      </c>
    </row>
    <row r="10" spans="1:15" ht="75" x14ac:dyDescent="0.25">
      <c r="A10" s="28">
        <v>4</v>
      </c>
      <c r="B10" s="4" t="s">
        <v>152</v>
      </c>
      <c r="C10" s="27" t="s">
        <v>43</v>
      </c>
      <c r="D10" s="27">
        <v>97</v>
      </c>
      <c r="E10" s="37">
        <v>100</v>
      </c>
      <c r="F10" s="37"/>
      <c r="G10" s="37">
        <v>100</v>
      </c>
      <c r="H10" s="27">
        <f t="shared" si="0"/>
        <v>0</v>
      </c>
      <c r="I10" s="36">
        <f t="shared" si="1"/>
        <v>100</v>
      </c>
      <c r="J10" s="27"/>
      <c r="K10" s="36">
        <f t="shared" ref="K10:K11" si="2">G10/D10*100</f>
        <v>103.09278350515463</v>
      </c>
      <c r="L10" s="34"/>
      <c r="M10" s="26">
        <v>1</v>
      </c>
      <c r="O10" s="3">
        <v>3</v>
      </c>
    </row>
    <row r="11" spans="1:15" ht="45" x14ac:dyDescent="0.25">
      <c r="A11" s="28">
        <v>5</v>
      </c>
      <c r="B11" s="4" t="s">
        <v>74</v>
      </c>
      <c r="C11" s="27" t="s">
        <v>44</v>
      </c>
      <c r="D11" s="27">
        <v>13</v>
      </c>
      <c r="E11" s="37">
        <v>13.3</v>
      </c>
      <c r="F11" s="37"/>
      <c r="G11" s="37">
        <v>13.3</v>
      </c>
      <c r="H11" s="27">
        <f t="shared" si="0"/>
        <v>0</v>
      </c>
      <c r="I11" s="36">
        <f t="shared" si="1"/>
        <v>100</v>
      </c>
      <c r="J11" s="27"/>
      <c r="K11" s="36">
        <f t="shared" si="2"/>
        <v>102.30769230769232</v>
      </c>
      <c r="L11" s="28"/>
      <c r="M11" s="26">
        <v>1</v>
      </c>
      <c r="N11" s="26"/>
      <c r="O11" s="3">
        <v>4</v>
      </c>
    </row>
    <row r="12" spans="1:15" ht="60" x14ac:dyDescent="0.25">
      <c r="A12" s="28">
        <v>6</v>
      </c>
      <c r="B12" s="4" t="s">
        <v>212</v>
      </c>
      <c r="C12" s="37" t="s">
        <v>40</v>
      </c>
      <c r="D12" s="37">
        <v>17.8</v>
      </c>
      <c r="E12" s="37">
        <v>17.2</v>
      </c>
      <c r="F12" s="37"/>
      <c r="G12" s="37">
        <v>17.2</v>
      </c>
      <c r="H12" s="27">
        <f t="shared" si="0"/>
        <v>0</v>
      </c>
      <c r="I12" s="36">
        <f t="shared" si="1"/>
        <v>100</v>
      </c>
      <c r="J12" s="27"/>
      <c r="K12" s="36" t="s">
        <v>214</v>
      </c>
      <c r="L12" s="62" t="s">
        <v>217</v>
      </c>
      <c r="M12" s="26">
        <v>1</v>
      </c>
      <c r="O12" s="3">
        <v>5</v>
      </c>
    </row>
    <row r="13" spans="1:15" ht="65.25" customHeight="1" x14ac:dyDescent="0.25">
      <c r="A13" s="28">
        <v>7</v>
      </c>
      <c r="B13" s="4" t="s">
        <v>75</v>
      </c>
      <c r="C13" s="37" t="s">
        <v>43</v>
      </c>
      <c r="D13" s="37">
        <v>81</v>
      </c>
      <c r="E13" s="37">
        <v>91.3</v>
      </c>
      <c r="F13" s="37"/>
      <c r="G13" s="37">
        <v>91.3</v>
      </c>
      <c r="H13" s="27">
        <f t="shared" si="0"/>
        <v>0</v>
      </c>
      <c r="I13" s="36">
        <f t="shared" si="1"/>
        <v>100</v>
      </c>
      <c r="J13" s="27"/>
      <c r="K13" s="36">
        <f t="shared" ref="K13:K29" si="3">G13/D13*100</f>
        <v>112.71604938271605</v>
      </c>
      <c r="L13" s="62"/>
      <c r="M13" s="26">
        <v>1</v>
      </c>
      <c r="O13" s="3">
        <v>6</v>
      </c>
    </row>
    <row r="14" spans="1:15" ht="119.25" customHeight="1" x14ac:dyDescent="0.25">
      <c r="A14" s="28">
        <v>8</v>
      </c>
      <c r="B14" s="4" t="s">
        <v>76</v>
      </c>
      <c r="C14" s="37" t="s">
        <v>43</v>
      </c>
      <c r="D14" s="95">
        <v>1.62</v>
      </c>
      <c r="E14" s="37">
        <v>1.58</v>
      </c>
      <c r="F14" s="37"/>
      <c r="G14" s="94">
        <v>1.48</v>
      </c>
      <c r="H14" s="27">
        <f>E14-G14</f>
        <v>0.10000000000000009</v>
      </c>
      <c r="I14" s="36">
        <f>E14/G14*100</f>
        <v>106.75675675675676</v>
      </c>
      <c r="J14" s="27"/>
      <c r="K14" s="36">
        <f>D14/G14*100</f>
        <v>109.45945945945948</v>
      </c>
      <c r="L14" s="28" t="s">
        <v>213</v>
      </c>
      <c r="M14" s="26">
        <v>1</v>
      </c>
      <c r="O14" s="3">
        <v>7</v>
      </c>
    </row>
    <row r="15" spans="1:15" ht="75" x14ac:dyDescent="0.25">
      <c r="A15" s="28">
        <v>9</v>
      </c>
      <c r="B15" s="4" t="s">
        <v>77</v>
      </c>
      <c r="C15" s="37" t="s">
        <v>43</v>
      </c>
      <c r="D15" s="27">
        <v>0</v>
      </c>
      <c r="E15" s="37">
        <v>3</v>
      </c>
      <c r="F15" s="37"/>
      <c r="G15" s="37">
        <v>0.2</v>
      </c>
      <c r="H15" s="27">
        <f>E15-G15</f>
        <v>2.8</v>
      </c>
      <c r="I15" s="36">
        <f>E15/G15*100</f>
        <v>1500</v>
      </c>
      <c r="J15" s="27"/>
      <c r="K15" s="36">
        <f>D15/G15*100</f>
        <v>0</v>
      </c>
      <c r="L15" s="83" t="s">
        <v>213</v>
      </c>
      <c r="M15" s="26">
        <v>1</v>
      </c>
      <c r="O15" s="3">
        <v>8</v>
      </c>
    </row>
    <row r="16" spans="1:15" ht="45" x14ac:dyDescent="0.25">
      <c r="A16" s="28">
        <v>10</v>
      </c>
      <c r="B16" s="4" t="s">
        <v>138</v>
      </c>
      <c r="C16" s="37" t="s">
        <v>43</v>
      </c>
      <c r="D16" s="95">
        <v>5.8</v>
      </c>
      <c r="E16" s="37">
        <v>6.3</v>
      </c>
      <c r="F16" s="37"/>
      <c r="G16" s="37">
        <v>6</v>
      </c>
      <c r="H16" s="27">
        <f>E16-G16</f>
        <v>0.29999999999999982</v>
      </c>
      <c r="I16" s="36">
        <f>E16/G16*100</f>
        <v>105</v>
      </c>
      <c r="J16" s="27"/>
      <c r="K16" s="36">
        <f>D16/G16*100</f>
        <v>96.666666666666671</v>
      </c>
      <c r="L16" s="83" t="s">
        <v>213</v>
      </c>
      <c r="M16" s="26">
        <v>1</v>
      </c>
      <c r="O16" s="3">
        <v>9</v>
      </c>
    </row>
    <row r="17" spans="1:15" ht="58.5" customHeight="1" x14ac:dyDescent="0.25">
      <c r="A17" s="28">
        <v>11</v>
      </c>
      <c r="B17" s="4" t="s">
        <v>78</v>
      </c>
      <c r="C17" s="27" t="s">
        <v>43</v>
      </c>
      <c r="D17" s="37">
        <v>110</v>
      </c>
      <c r="E17" s="37">
        <v>100</v>
      </c>
      <c r="F17" s="37"/>
      <c r="G17" s="37">
        <v>102</v>
      </c>
      <c r="H17" s="27">
        <f t="shared" si="0"/>
        <v>2</v>
      </c>
      <c r="I17" s="36">
        <f t="shared" si="1"/>
        <v>102</v>
      </c>
      <c r="J17" s="27"/>
      <c r="K17" s="36">
        <f t="shared" si="3"/>
        <v>92.72727272727272</v>
      </c>
      <c r="L17" s="76"/>
      <c r="M17" s="26">
        <v>1</v>
      </c>
      <c r="O17" s="3">
        <v>10</v>
      </c>
    </row>
    <row r="18" spans="1:15" ht="45" x14ac:dyDescent="0.25">
      <c r="A18" s="28">
        <v>12</v>
      </c>
      <c r="B18" s="4" t="s">
        <v>139</v>
      </c>
      <c r="C18" s="27" t="s">
        <v>43</v>
      </c>
      <c r="D18" s="27">
        <v>75.7</v>
      </c>
      <c r="E18" s="27">
        <v>75.7</v>
      </c>
      <c r="F18" s="27"/>
      <c r="G18" s="37">
        <v>78.7</v>
      </c>
      <c r="H18" s="27">
        <f t="shared" si="0"/>
        <v>3</v>
      </c>
      <c r="I18" s="36">
        <f t="shared" si="1"/>
        <v>103.96301188903567</v>
      </c>
      <c r="J18" s="27"/>
      <c r="K18" s="36">
        <f t="shared" si="3"/>
        <v>103.96301188903567</v>
      </c>
      <c r="L18" s="27"/>
      <c r="M18" s="26">
        <v>1</v>
      </c>
      <c r="O18" s="3">
        <v>11</v>
      </c>
    </row>
    <row r="19" spans="1:15" ht="48" customHeight="1" x14ac:dyDescent="0.25">
      <c r="A19" s="28">
        <v>13</v>
      </c>
      <c r="B19" s="4" t="s">
        <v>79</v>
      </c>
      <c r="C19" s="27" t="s">
        <v>43</v>
      </c>
      <c r="D19" s="27">
        <v>64.3</v>
      </c>
      <c r="E19" s="37">
        <v>64.5</v>
      </c>
      <c r="F19" s="37"/>
      <c r="G19" s="37">
        <v>64.5</v>
      </c>
      <c r="H19" s="27">
        <f t="shared" si="0"/>
        <v>0</v>
      </c>
      <c r="I19" s="36">
        <f t="shared" si="1"/>
        <v>100</v>
      </c>
      <c r="J19" s="27"/>
      <c r="K19" s="36">
        <f t="shared" si="3"/>
        <v>100.31104199066874</v>
      </c>
      <c r="L19" s="63"/>
      <c r="M19" s="26">
        <v>1</v>
      </c>
      <c r="O19" s="3">
        <v>12</v>
      </c>
    </row>
    <row r="20" spans="1:15" ht="75" x14ac:dyDescent="0.25">
      <c r="A20" s="28">
        <v>14</v>
      </c>
      <c r="B20" s="4" t="s">
        <v>215</v>
      </c>
      <c r="C20" s="27" t="s">
        <v>43</v>
      </c>
      <c r="D20" s="37">
        <v>98</v>
      </c>
      <c r="E20" s="37">
        <v>100</v>
      </c>
      <c r="F20" s="37"/>
      <c r="G20" s="37">
        <v>102</v>
      </c>
      <c r="H20" s="27">
        <f t="shared" si="0"/>
        <v>2</v>
      </c>
      <c r="I20" s="36">
        <f t="shared" si="1"/>
        <v>102</v>
      </c>
      <c r="J20" s="27"/>
      <c r="K20" s="36">
        <f t="shared" si="3"/>
        <v>104.08163265306123</v>
      </c>
      <c r="L20" s="76"/>
      <c r="M20" s="26">
        <v>1</v>
      </c>
      <c r="O20" s="3">
        <v>13</v>
      </c>
    </row>
    <row r="21" spans="1:15" ht="30" x14ac:dyDescent="0.25">
      <c r="A21" s="28">
        <v>15</v>
      </c>
      <c r="B21" s="4" t="s">
        <v>80</v>
      </c>
      <c r="C21" s="27" t="s">
        <v>43</v>
      </c>
      <c r="D21" s="27">
        <v>100</v>
      </c>
      <c r="E21" s="37">
        <v>100</v>
      </c>
      <c r="F21" s="37"/>
      <c r="G21" s="37">
        <v>100</v>
      </c>
      <c r="H21" s="27">
        <f t="shared" si="0"/>
        <v>0</v>
      </c>
      <c r="I21" s="36">
        <f t="shared" si="1"/>
        <v>100</v>
      </c>
      <c r="J21" s="27"/>
      <c r="K21" s="36">
        <f t="shared" si="3"/>
        <v>100</v>
      </c>
      <c r="L21" s="47"/>
      <c r="M21" s="26">
        <v>1</v>
      </c>
      <c r="O21" s="3">
        <v>14</v>
      </c>
    </row>
    <row r="22" spans="1:15" ht="45" x14ac:dyDescent="0.25">
      <c r="A22" s="28">
        <v>16</v>
      </c>
      <c r="B22" s="6" t="s">
        <v>83</v>
      </c>
      <c r="C22" s="27" t="s">
        <v>49</v>
      </c>
      <c r="D22" s="27">
        <v>40</v>
      </c>
      <c r="E22" s="27">
        <v>40</v>
      </c>
      <c r="F22" s="27"/>
      <c r="G22" s="95">
        <v>40</v>
      </c>
      <c r="H22" s="27">
        <f t="shared" si="0"/>
        <v>0</v>
      </c>
      <c r="I22" s="36">
        <f t="shared" si="1"/>
        <v>100</v>
      </c>
      <c r="J22" s="27"/>
      <c r="K22" s="36">
        <f t="shared" si="3"/>
        <v>100</v>
      </c>
      <c r="L22" s="27"/>
      <c r="M22" s="26">
        <v>1</v>
      </c>
      <c r="N22" s="58">
        <v>15</v>
      </c>
      <c r="O22" s="3">
        <v>15</v>
      </c>
    </row>
    <row r="23" spans="1:15" ht="30" x14ac:dyDescent="0.25">
      <c r="A23" s="28">
        <v>17</v>
      </c>
      <c r="B23" s="6" t="s">
        <v>169</v>
      </c>
      <c r="C23" s="27" t="s">
        <v>49</v>
      </c>
      <c r="D23" s="27">
        <v>90</v>
      </c>
      <c r="E23" s="37">
        <v>90</v>
      </c>
      <c r="F23" s="37">
        <v>90</v>
      </c>
      <c r="G23" s="37">
        <v>90</v>
      </c>
      <c r="H23" s="27">
        <f t="shared" si="0"/>
        <v>0</v>
      </c>
      <c r="I23" s="36">
        <f t="shared" si="1"/>
        <v>100</v>
      </c>
      <c r="J23" s="27"/>
      <c r="K23" s="36">
        <f t="shared" si="3"/>
        <v>100</v>
      </c>
      <c r="L23" s="28"/>
      <c r="M23" s="26">
        <v>1</v>
      </c>
      <c r="N23" s="58"/>
      <c r="O23" s="3">
        <v>1</v>
      </c>
    </row>
    <row r="24" spans="1:15" ht="105" x14ac:dyDescent="0.25">
      <c r="A24" s="28">
        <v>18</v>
      </c>
      <c r="B24" s="4" t="s">
        <v>81</v>
      </c>
      <c r="C24" s="27" t="s">
        <v>49</v>
      </c>
      <c r="D24" s="27">
        <v>7</v>
      </c>
      <c r="E24" s="37">
        <v>6</v>
      </c>
      <c r="F24" s="37"/>
      <c r="G24" s="37">
        <v>6</v>
      </c>
      <c r="H24" s="27">
        <f t="shared" si="0"/>
        <v>0</v>
      </c>
      <c r="I24" s="36">
        <f t="shared" si="1"/>
        <v>100</v>
      </c>
      <c r="J24" s="27"/>
      <c r="K24" s="36">
        <f t="shared" si="3"/>
        <v>85.714285714285708</v>
      </c>
      <c r="L24" s="83" t="s">
        <v>216</v>
      </c>
      <c r="M24" s="26">
        <v>1</v>
      </c>
      <c r="N24" s="58"/>
      <c r="O24" s="3">
        <v>2</v>
      </c>
    </row>
    <row r="25" spans="1:15" ht="30" x14ac:dyDescent="0.25">
      <c r="A25" s="28">
        <v>19</v>
      </c>
      <c r="B25" s="6" t="s">
        <v>82</v>
      </c>
      <c r="C25" s="27" t="s">
        <v>49</v>
      </c>
      <c r="D25" s="27">
        <v>27</v>
      </c>
      <c r="E25" s="37">
        <v>33</v>
      </c>
      <c r="F25" s="37"/>
      <c r="G25" s="37">
        <v>33</v>
      </c>
      <c r="H25" s="27">
        <f t="shared" si="0"/>
        <v>0</v>
      </c>
      <c r="I25" s="36">
        <f t="shared" si="1"/>
        <v>100</v>
      </c>
      <c r="J25" s="27"/>
      <c r="K25" s="36">
        <f t="shared" si="3"/>
        <v>122.22222222222223</v>
      </c>
      <c r="L25" s="27"/>
      <c r="M25" s="26">
        <v>1</v>
      </c>
      <c r="N25" s="58"/>
      <c r="O25" s="3">
        <v>3</v>
      </c>
    </row>
    <row r="26" spans="1:15" ht="79.5" customHeight="1" x14ac:dyDescent="0.25">
      <c r="A26" s="28">
        <v>20</v>
      </c>
      <c r="B26" s="4" t="s">
        <v>140</v>
      </c>
      <c r="C26" s="27" t="s">
        <v>49</v>
      </c>
      <c r="D26" s="27">
        <v>88</v>
      </c>
      <c r="E26" s="37">
        <v>89</v>
      </c>
      <c r="F26" s="37">
        <v>88</v>
      </c>
      <c r="G26" s="37">
        <v>89</v>
      </c>
      <c r="H26" s="27">
        <f t="shared" si="0"/>
        <v>0</v>
      </c>
      <c r="I26" s="36">
        <f t="shared" si="1"/>
        <v>100</v>
      </c>
      <c r="J26" s="27"/>
      <c r="K26" s="36">
        <f t="shared" si="3"/>
        <v>101.13636363636364</v>
      </c>
      <c r="L26" s="28"/>
      <c r="M26" s="26">
        <v>1</v>
      </c>
      <c r="N26" s="58"/>
      <c r="O26" s="3">
        <v>4</v>
      </c>
    </row>
    <row r="27" spans="1:15" x14ac:dyDescent="0.25">
      <c r="A27" s="28">
        <v>21</v>
      </c>
      <c r="B27" s="3" t="s">
        <v>84</v>
      </c>
      <c r="C27" s="27" t="s">
        <v>49</v>
      </c>
      <c r="D27" s="27">
        <v>1</v>
      </c>
      <c r="E27" s="27">
        <v>1</v>
      </c>
      <c r="F27" s="27"/>
      <c r="G27" s="37">
        <v>1</v>
      </c>
      <c r="H27" s="27">
        <f t="shared" si="0"/>
        <v>0</v>
      </c>
      <c r="I27" s="36">
        <f t="shared" si="1"/>
        <v>100</v>
      </c>
      <c r="J27" s="27"/>
      <c r="K27" s="36">
        <f t="shared" si="3"/>
        <v>100</v>
      </c>
      <c r="L27" s="27"/>
      <c r="M27" s="26">
        <v>1</v>
      </c>
      <c r="N27" s="58">
        <v>5</v>
      </c>
      <c r="O27" s="3">
        <v>5</v>
      </c>
    </row>
    <row r="28" spans="1:15" ht="30" x14ac:dyDescent="0.25">
      <c r="A28" s="28">
        <v>22</v>
      </c>
      <c r="B28" s="6" t="s">
        <v>85</v>
      </c>
      <c r="C28" s="27" t="s">
        <v>40</v>
      </c>
      <c r="D28" s="27">
        <v>33</v>
      </c>
      <c r="E28" s="37">
        <v>36</v>
      </c>
      <c r="F28" s="37"/>
      <c r="G28" s="37">
        <v>36</v>
      </c>
      <c r="H28" s="27">
        <f t="shared" si="0"/>
        <v>0</v>
      </c>
      <c r="I28" s="36">
        <f t="shared" si="1"/>
        <v>100</v>
      </c>
      <c r="J28" s="27"/>
      <c r="K28" s="36">
        <f t="shared" si="3"/>
        <v>109.09090909090908</v>
      </c>
      <c r="L28" s="27"/>
      <c r="M28" s="26">
        <v>1</v>
      </c>
      <c r="O28" s="3">
        <v>1</v>
      </c>
    </row>
    <row r="29" spans="1:15" x14ac:dyDescent="0.25">
      <c r="A29" s="28">
        <v>23</v>
      </c>
      <c r="B29" s="6" t="s">
        <v>86</v>
      </c>
      <c r="C29" s="27" t="s">
        <v>40</v>
      </c>
      <c r="D29" s="27">
        <v>3</v>
      </c>
      <c r="E29" s="37">
        <v>3</v>
      </c>
      <c r="F29" s="37"/>
      <c r="G29" s="37">
        <v>3</v>
      </c>
      <c r="H29" s="27">
        <f t="shared" si="0"/>
        <v>0</v>
      </c>
      <c r="I29" s="36">
        <f t="shared" si="1"/>
        <v>100</v>
      </c>
      <c r="J29" s="27"/>
      <c r="K29" s="36">
        <f t="shared" si="3"/>
        <v>100</v>
      </c>
      <c r="L29" s="27"/>
      <c r="M29" s="26">
        <v>1</v>
      </c>
      <c r="N29" s="58">
        <v>2</v>
      </c>
      <c r="O29" s="3">
        <v>2</v>
      </c>
    </row>
    <row r="30" spans="1:15" x14ac:dyDescent="0.25">
      <c r="B30" s="14"/>
    </row>
    <row r="31" spans="1:15" x14ac:dyDescent="0.25">
      <c r="B31" s="14"/>
    </row>
    <row r="32" spans="1:15" x14ac:dyDescent="0.25">
      <c r="B32" s="14"/>
    </row>
    <row r="33" spans="2:2" x14ac:dyDescent="0.25">
      <c r="B33" s="14"/>
    </row>
    <row r="34" spans="2:2" x14ac:dyDescent="0.25">
      <c r="B34" s="14"/>
    </row>
    <row r="35" spans="2:2" x14ac:dyDescent="0.25">
      <c r="B35" s="14"/>
    </row>
    <row r="36" spans="2:2" x14ac:dyDescent="0.25">
      <c r="B36" s="14"/>
    </row>
    <row r="37" spans="2:2" x14ac:dyDescent="0.25">
      <c r="B37" s="14"/>
    </row>
    <row r="38" spans="2:2" x14ac:dyDescent="0.25">
      <c r="B38" s="14"/>
    </row>
    <row r="39" spans="2:2" x14ac:dyDescent="0.25">
      <c r="B39" s="14"/>
    </row>
    <row r="40" spans="2:2" x14ac:dyDescent="0.25">
      <c r="B40" s="14"/>
    </row>
  </sheetData>
  <mergeCells count="11">
    <mergeCell ref="B2:L2"/>
    <mergeCell ref="I4:I5"/>
    <mergeCell ref="J4:J5"/>
    <mergeCell ref="L4:L5"/>
    <mergeCell ref="A7:L7"/>
    <mergeCell ref="A4:A5"/>
    <mergeCell ref="B4:B5"/>
    <mergeCell ref="C4:C5"/>
    <mergeCell ref="H4:H5"/>
    <mergeCell ref="D4:G4"/>
    <mergeCell ref="K4:K5"/>
  </mergeCells>
  <pageMargins left="0.70866141732283472" right="0.70866141732283472" top="0.74803149606299213" bottom="0.74803149606299213" header="0.31496062992125984" footer="0.31496062992125984"/>
  <pageSetup paperSize="9" scale="60" fitToHeight="0"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K42"/>
  <sheetViews>
    <sheetView workbookViewId="0">
      <pane ySplit="3" topLeftCell="A42" activePane="bottomLeft" state="frozen"/>
      <selection pane="bottomLeft" activeCell="D55" sqref="D55:D56"/>
    </sheetView>
  </sheetViews>
  <sheetFormatPr defaultRowHeight="15" x14ac:dyDescent="0.25"/>
  <cols>
    <col min="1" max="1" width="9.140625" style="89"/>
    <col min="2" max="2" width="37.140625" customWidth="1"/>
    <col min="3" max="3" width="19.7109375" customWidth="1"/>
    <col min="4" max="4" width="9.85546875" customWidth="1"/>
    <col min="5" max="5" width="8.85546875" hidden="1" customWidth="1"/>
    <col min="6" max="7" width="14.85546875" style="1" customWidth="1"/>
    <col min="8" max="8" width="16.28515625" customWidth="1"/>
    <col min="9" max="9" width="18.7109375" customWidth="1"/>
    <col min="11" max="11" width="21.7109375" customWidth="1"/>
  </cols>
  <sheetData>
    <row r="2" spans="1:11" x14ac:dyDescent="0.25">
      <c r="B2" s="118" t="s">
        <v>210</v>
      </c>
      <c r="C2" s="118"/>
      <c r="D2" s="118"/>
      <c r="E2" s="118"/>
      <c r="F2" s="118"/>
      <c r="G2" s="118"/>
      <c r="H2" s="118"/>
      <c r="I2" s="118"/>
    </row>
    <row r="3" spans="1:11" ht="93.75" customHeight="1" x14ac:dyDescent="0.25">
      <c r="A3" s="85" t="s">
        <v>270</v>
      </c>
      <c r="B3" s="105" t="s">
        <v>87</v>
      </c>
      <c r="C3" s="4" t="s">
        <v>88</v>
      </c>
      <c r="D3" s="4" t="s">
        <v>5</v>
      </c>
      <c r="E3" s="4" t="s">
        <v>13</v>
      </c>
      <c r="F3" s="4" t="s">
        <v>89</v>
      </c>
      <c r="G3" s="4" t="s">
        <v>90</v>
      </c>
      <c r="H3" s="18" t="s">
        <v>91</v>
      </c>
      <c r="I3" s="4" t="s">
        <v>6</v>
      </c>
    </row>
    <row r="4" spans="1:11" s="1" customFormat="1" ht="18" customHeight="1" x14ac:dyDescent="0.25">
      <c r="A4" s="104"/>
      <c r="B4" s="106">
        <v>1</v>
      </c>
      <c r="C4" s="16">
        <v>2</v>
      </c>
      <c r="D4" s="16">
        <v>3</v>
      </c>
      <c r="E4" s="16">
        <v>4</v>
      </c>
      <c r="F4" s="17">
        <v>4</v>
      </c>
      <c r="G4" s="17">
        <v>5</v>
      </c>
      <c r="H4" s="5">
        <v>6</v>
      </c>
      <c r="I4" s="5">
        <v>7</v>
      </c>
    </row>
    <row r="5" spans="1:11" s="2" customFormat="1" ht="15" customHeight="1" x14ac:dyDescent="0.25">
      <c r="A5" s="128"/>
      <c r="B5" s="129" t="s">
        <v>92</v>
      </c>
      <c r="C5" s="129"/>
      <c r="D5" s="129"/>
      <c r="E5" s="129"/>
      <c r="F5" s="129"/>
      <c r="G5" s="129"/>
      <c r="H5" s="129"/>
      <c r="I5" s="130"/>
    </row>
    <row r="6" spans="1:11" ht="16.5" customHeight="1" x14ac:dyDescent="0.25">
      <c r="A6" s="128"/>
      <c r="B6" s="131"/>
      <c r="C6" s="131"/>
      <c r="D6" s="131"/>
      <c r="E6" s="131"/>
      <c r="F6" s="131"/>
      <c r="G6" s="131"/>
      <c r="H6" s="131"/>
      <c r="I6" s="132"/>
    </row>
    <row r="7" spans="1:11" ht="119.25" hidden="1" customHeight="1" x14ac:dyDescent="0.25">
      <c r="A7" s="128"/>
      <c r="B7" s="133"/>
      <c r="C7" s="133"/>
      <c r="D7" s="133"/>
      <c r="E7" s="133"/>
      <c r="F7" s="133"/>
      <c r="G7" s="133"/>
      <c r="H7" s="133"/>
      <c r="I7" s="134"/>
    </row>
    <row r="8" spans="1:11" ht="35.25" customHeight="1" x14ac:dyDescent="0.25">
      <c r="A8" s="128"/>
      <c r="B8" s="135" t="s">
        <v>143</v>
      </c>
      <c r="C8" s="136"/>
      <c r="D8" s="136"/>
      <c r="E8" s="136"/>
      <c r="F8" s="136"/>
      <c r="G8" s="136"/>
      <c r="H8" s="136"/>
      <c r="I8" s="137"/>
    </row>
    <row r="9" spans="1:11" ht="198.75" customHeight="1" x14ac:dyDescent="0.25">
      <c r="A9" s="85">
        <v>1</v>
      </c>
      <c r="B9" s="107" t="s">
        <v>236</v>
      </c>
      <c r="C9" s="76" t="s">
        <v>94</v>
      </c>
      <c r="D9" s="4" t="s">
        <v>167</v>
      </c>
      <c r="E9" s="4" t="s">
        <v>218</v>
      </c>
      <c r="F9" s="4" t="s">
        <v>122</v>
      </c>
      <c r="G9" s="4" t="s">
        <v>182</v>
      </c>
      <c r="H9" s="81" t="s">
        <v>194</v>
      </c>
      <c r="I9" s="39"/>
      <c r="J9">
        <v>1</v>
      </c>
    </row>
    <row r="10" spans="1:11" ht="76.5" customHeight="1" x14ac:dyDescent="0.25">
      <c r="A10" s="85">
        <v>2</v>
      </c>
      <c r="B10" s="108" t="s">
        <v>235</v>
      </c>
      <c r="C10" s="76" t="s">
        <v>94</v>
      </c>
      <c r="D10" s="61" t="s">
        <v>166</v>
      </c>
      <c r="E10" s="61" t="s">
        <v>166</v>
      </c>
      <c r="F10" s="61" t="s">
        <v>166</v>
      </c>
      <c r="G10" s="76" t="s">
        <v>146</v>
      </c>
      <c r="H10" s="80" t="s">
        <v>219</v>
      </c>
      <c r="I10" s="76"/>
      <c r="J10" s="101">
        <v>0</v>
      </c>
      <c r="K10" s="100" t="s">
        <v>269</v>
      </c>
    </row>
    <row r="11" spans="1:11" ht="163.5" customHeight="1" x14ac:dyDescent="0.25">
      <c r="A11" s="85">
        <v>3</v>
      </c>
      <c r="B11" s="108" t="s">
        <v>147</v>
      </c>
      <c r="C11" s="76" t="s">
        <v>94</v>
      </c>
      <c r="D11" s="24" t="s">
        <v>126</v>
      </c>
      <c r="E11" s="19" t="s">
        <v>113</v>
      </c>
      <c r="F11" s="19" t="s">
        <v>113</v>
      </c>
      <c r="G11" s="76" t="s">
        <v>95</v>
      </c>
      <c r="H11" s="76" t="s">
        <v>112</v>
      </c>
      <c r="I11" s="76"/>
      <c r="J11">
        <v>1</v>
      </c>
    </row>
    <row r="12" spans="1:11" ht="126.75" customHeight="1" x14ac:dyDescent="0.25">
      <c r="A12" s="85">
        <v>4</v>
      </c>
      <c r="B12" s="108" t="s">
        <v>148</v>
      </c>
      <c r="C12" s="76" t="s">
        <v>94</v>
      </c>
      <c r="D12" s="24" t="s">
        <v>126</v>
      </c>
      <c r="E12" s="19"/>
      <c r="F12" s="19" t="s">
        <v>113</v>
      </c>
      <c r="G12" s="76" t="s">
        <v>149</v>
      </c>
      <c r="H12" s="38" t="s">
        <v>195</v>
      </c>
      <c r="I12" s="76" t="s">
        <v>183</v>
      </c>
      <c r="J12">
        <v>1</v>
      </c>
    </row>
    <row r="13" spans="1:11" ht="92.25" customHeight="1" x14ac:dyDescent="0.25">
      <c r="A13" s="85">
        <v>5</v>
      </c>
      <c r="B13" s="108" t="s">
        <v>150</v>
      </c>
      <c r="C13" s="76" t="s">
        <v>94</v>
      </c>
      <c r="D13" s="24" t="s">
        <v>126</v>
      </c>
      <c r="E13" s="19" t="s">
        <v>114</v>
      </c>
      <c r="F13" s="19" t="s">
        <v>114</v>
      </c>
      <c r="G13" s="76" t="s">
        <v>96</v>
      </c>
      <c r="H13" s="38" t="s">
        <v>125</v>
      </c>
      <c r="I13" s="76"/>
      <c r="J13">
        <v>1</v>
      </c>
    </row>
    <row r="14" spans="1:11" ht="248.25" customHeight="1" x14ac:dyDescent="0.25">
      <c r="A14" s="85">
        <v>6</v>
      </c>
      <c r="B14" s="107" t="s">
        <v>237</v>
      </c>
      <c r="C14" s="76" t="s">
        <v>94</v>
      </c>
      <c r="D14" s="19" t="s">
        <v>166</v>
      </c>
      <c r="E14" s="19" t="s">
        <v>166</v>
      </c>
      <c r="F14" s="19" t="s">
        <v>122</v>
      </c>
      <c r="G14" s="76" t="s">
        <v>97</v>
      </c>
      <c r="H14" s="76" t="s">
        <v>220</v>
      </c>
      <c r="I14" s="76"/>
      <c r="J14">
        <v>1</v>
      </c>
    </row>
    <row r="15" spans="1:11" ht="90.75" customHeight="1" x14ac:dyDescent="0.25">
      <c r="A15" s="85">
        <v>7</v>
      </c>
      <c r="B15" s="108" t="s">
        <v>238</v>
      </c>
      <c r="C15" s="76" t="s">
        <v>94</v>
      </c>
      <c r="D15" s="19" t="s">
        <v>166</v>
      </c>
      <c r="E15" s="19" t="s">
        <v>166</v>
      </c>
      <c r="F15" s="19" t="s">
        <v>122</v>
      </c>
      <c r="G15" s="76" t="s">
        <v>98</v>
      </c>
      <c r="H15" s="83" t="s">
        <v>220</v>
      </c>
      <c r="I15" s="76"/>
      <c r="J15">
        <v>1</v>
      </c>
    </row>
    <row r="16" spans="1:11" ht="114.75" customHeight="1" x14ac:dyDescent="0.25">
      <c r="A16" s="85">
        <v>8</v>
      </c>
      <c r="B16" s="108" t="s">
        <v>239</v>
      </c>
      <c r="C16" s="76" t="s">
        <v>94</v>
      </c>
      <c r="D16" s="19" t="s">
        <v>166</v>
      </c>
      <c r="E16" s="19">
        <v>2016</v>
      </c>
      <c r="F16" s="19" t="s">
        <v>122</v>
      </c>
      <c r="G16" s="76" t="s">
        <v>99</v>
      </c>
      <c r="H16" s="83" t="s">
        <v>220</v>
      </c>
      <c r="I16" s="76"/>
      <c r="J16">
        <v>1</v>
      </c>
    </row>
    <row r="17" spans="1:10" ht="148.5" customHeight="1" x14ac:dyDescent="0.25">
      <c r="A17" s="85">
        <v>9</v>
      </c>
      <c r="B17" s="108" t="s">
        <v>50</v>
      </c>
      <c r="C17" s="76" t="s">
        <v>94</v>
      </c>
      <c r="D17" s="19" t="s">
        <v>166</v>
      </c>
      <c r="E17" s="19">
        <v>2016</v>
      </c>
      <c r="F17" s="19" t="s">
        <v>122</v>
      </c>
      <c r="G17" s="76" t="s">
        <v>124</v>
      </c>
      <c r="H17" s="83" t="s">
        <v>220</v>
      </c>
      <c r="I17" s="76"/>
      <c r="J17">
        <v>1</v>
      </c>
    </row>
    <row r="18" spans="1:10" ht="90" x14ac:dyDescent="0.25">
      <c r="A18" s="85">
        <v>10</v>
      </c>
      <c r="B18" s="109" t="s">
        <v>51</v>
      </c>
      <c r="C18" s="76" t="s">
        <v>94</v>
      </c>
      <c r="D18" s="24" t="s">
        <v>123</v>
      </c>
      <c r="E18" s="24" t="s">
        <v>123</v>
      </c>
      <c r="F18" s="24" t="s">
        <v>113</v>
      </c>
      <c r="G18" s="76" t="s">
        <v>100</v>
      </c>
      <c r="H18" s="76" t="s">
        <v>223</v>
      </c>
      <c r="I18" s="76"/>
      <c r="J18">
        <v>1</v>
      </c>
    </row>
    <row r="19" spans="1:10" ht="120" x14ac:dyDescent="0.25">
      <c r="A19" s="85">
        <v>11</v>
      </c>
      <c r="B19" s="110" t="s">
        <v>52</v>
      </c>
      <c r="C19" s="76" t="s">
        <v>94</v>
      </c>
      <c r="D19" s="19" t="s">
        <v>110</v>
      </c>
      <c r="E19" s="19" t="s">
        <v>110</v>
      </c>
      <c r="F19" s="19" t="s">
        <v>110</v>
      </c>
      <c r="G19" s="76" t="s">
        <v>101</v>
      </c>
      <c r="H19" s="76" t="s">
        <v>111</v>
      </c>
      <c r="I19" s="76"/>
      <c r="J19">
        <v>1</v>
      </c>
    </row>
    <row r="20" spans="1:10" ht="90" x14ac:dyDescent="0.25">
      <c r="A20" s="85">
        <v>12</v>
      </c>
      <c r="B20" s="108" t="s">
        <v>240</v>
      </c>
      <c r="C20" s="76" t="s">
        <v>94</v>
      </c>
      <c r="D20" s="19" t="s">
        <v>108</v>
      </c>
      <c r="E20" s="19" t="s">
        <v>108</v>
      </c>
      <c r="F20" s="19" t="s">
        <v>108</v>
      </c>
      <c r="G20" s="76" t="s">
        <v>102</v>
      </c>
      <c r="H20" s="98" t="s">
        <v>107</v>
      </c>
      <c r="I20" s="76"/>
      <c r="J20">
        <v>1</v>
      </c>
    </row>
    <row r="21" spans="1:10" ht="75" x14ac:dyDescent="0.25">
      <c r="A21" s="85">
        <v>13</v>
      </c>
      <c r="B21" s="111" t="s">
        <v>241</v>
      </c>
      <c r="C21" s="76" t="s">
        <v>94</v>
      </c>
      <c r="D21" s="19" t="s">
        <v>108</v>
      </c>
      <c r="E21" s="19"/>
      <c r="F21" s="19" t="s">
        <v>108</v>
      </c>
      <c r="G21" s="76" t="s">
        <v>103</v>
      </c>
      <c r="H21" s="76" t="s">
        <v>109</v>
      </c>
      <c r="I21" s="76"/>
      <c r="J21">
        <v>1</v>
      </c>
    </row>
    <row r="22" spans="1:10" ht="135" x14ac:dyDescent="0.25">
      <c r="A22" s="85">
        <v>14</v>
      </c>
      <c r="B22" s="111" t="s">
        <v>242</v>
      </c>
      <c r="C22" s="76" t="s">
        <v>94</v>
      </c>
      <c r="D22" s="19" t="s">
        <v>108</v>
      </c>
      <c r="E22" s="19"/>
      <c r="F22" s="19" t="s">
        <v>108</v>
      </c>
      <c r="G22" s="76" t="s">
        <v>104</v>
      </c>
      <c r="H22" s="76" t="s">
        <v>153</v>
      </c>
      <c r="I22" s="76"/>
      <c r="J22">
        <v>1</v>
      </c>
    </row>
    <row r="23" spans="1:10" ht="189.75" customHeight="1" x14ac:dyDescent="0.25">
      <c r="A23" s="85">
        <v>15</v>
      </c>
      <c r="B23" s="111" t="s">
        <v>60</v>
      </c>
      <c r="C23" s="97" t="s">
        <v>94</v>
      </c>
      <c r="D23" s="19" t="s">
        <v>108</v>
      </c>
      <c r="E23" s="19"/>
      <c r="F23" s="19" t="s">
        <v>108</v>
      </c>
      <c r="G23" s="97" t="s">
        <v>104</v>
      </c>
      <c r="H23" s="97" t="s">
        <v>153</v>
      </c>
      <c r="I23" s="97"/>
      <c r="J23">
        <v>1</v>
      </c>
    </row>
    <row r="24" spans="1:10" ht="165" x14ac:dyDescent="0.25">
      <c r="A24" s="85">
        <v>16</v>
      </c>
      <c r="B24" s="112" t="s">
        <v>61</v>
      </c>
      <c r="C24" s="76" t="s">
        <v>94</v>
      </c>
      <c r="D24" s="19" t="s">
        <v>166</v>
      </c>
      <c r="E24" s="19" t="s">
        <v>166</v>
      </c>
      <c r="F24" s="19" t="s">
        <v>166</v>
      </c>
      <c r="G24" s="76" t="s">
        <v>105</v>
      </c>
      <c r="H24" s="76" t="s">
        <v>168</v>
      </c>
      <c r="I24" s="76"/>
      <c r="J24">
        <v>1</v>
      </c>
    </row>
    <row r="25" spans="1:10" ht="157.5" x14ac:dyDescent="0.25">
      <c r="A25" s="85">
        <v>17</v>
      </c>
      <c r="B25" s="77" t="s">
        <v>191</v>
      </c>
      <c r="C25" s="76" t="s">
        <v>94</v>
      </c>
      <c r="D25" s="19" t="s">
        <v>166</v>
      </c>
      <c r="E25" s="19"/>
      <c r="F25" s="96" t="s">
        <v>197</v>
      </c>
      <c r="G25" s="78" t="s">
        <v>184</v>
      </c>
      <c r="H25" s="76" t="s">
        <v>200</v>
      </c>
      <c r="I25" s="76"/>
      <c r="J25">
        <v>1</v>
      </c>
    </row>
    <row r="26" spans="1:10" ht="360" x14ac:dyDescent="0.25">
      <c r="A26" s="85">
        <v>18</v>
      </c>
      <c r="B26" s="113" t="s">
        <v>144</v>
      </c>
      <c r="C26" s="76" t="s">
        <v>94</v>
      </c>
      <c r="D26" s="19" t="s">
        <v>166</v>
      </c>
      <c r="E26" s="19">
        <v>2016</v>
      </c>
      <c r="F26" s="19" t="s">
        <v>122</v>
      </c>
      <c r="G26" s="76" t="s">
        <v>243</v>
      </c>
      <c r="H26" s="76" t="s">
        <v>244</v>
      </c>
      <c r="I26" s="76"/>
      <c r="J26">
        <v>1</v>
      </c>
    </row>
    <row r="27" spans="1:10" ht="246.75" customHeight="1" x14ac:dyDescent="0.25">
      <c r="A27" s="85">
        <v>19</v>
      </c>
      <c r="B27" s="113" t="s">
        <v>185</v>
      </c>
      <c r="C27" s="76" t="s">
        <v>94</v>
      </c>
      <c r="D27" s="19" t="s">
        <v>166</v>
      </c>
      <c r="E27" s="19" t="s">
        <v>166</v>
      </c>
      <c r="F27" s="19" t="s">
        <v>166</v>
      </c>
      <c r="G27" s="76" t="s">
        <v>245</v>
      </c>
      <c r="H27" s="76" t="s">
        <v>224</v>
      </c>
      <c r="I27" s="76"/>
      <c r="J27">
        <v>1</v>
      </c>
    </row>
    <row r="28" spans="1:10" ht="165.75" customHeight="1" x14ac:dyDescent="0.25">
      <c r="A28" s="85">
        <v>20</v>
      </c>
      <c r="B28" s="113" t="s">
        <v>192</v>
      </c>
      <c r="C28" s="97" t="s">
        <v>94</v>
      </c>
      <c r="D28" s="19" t="s">
        <v>167</v>
      </c>
      <c r="E28" s="19" t="s">
        <v>218</v>
      </c>
      <c r="F28" s="19" t="s">
        <v>167</v>
      </c>
      <c r="G28" s="102" t="s">
        <v>246</v>
      </c>
      <c r="H28" s="97" t="s">
        <v>247</v>
      </c>
      <c r="I28" s="97"/>
      <c r="J28">
        <v>1</v>
      </c>
    </row>
    <row r="29" spans="1:10" ht="120" x14ac:dyDescent="0.25">
      <c r="A29" s="85">
        <v>21</v>
      </c>
      <c r="B29" s="113" t="s">
        <v>186</v>
      </c>
      <c r="C29" s="76" t="s">
        <v>94</v>
      </c>
      <c r="D29" s="19" t="s">
        <v>166</v>
      </c>
      <c r="E29" s="19" t="s">
        <v>166</v>
      </c>
      <c r="F29" s="19" t="s">
        <v>166</v>
      </c>
      <c r="G29" s="76" t="s">
        <v>248</v>
      </c>
      <c r="H29" s="76" t="s">
        <v>249</v>
      </c>
      <c r="I29" s="76"/>
      <c r="J29">
        <v>1</v>
      </c>
    </row>
    <row r="30" spans="1:10" ht="330" x14ac:dyDescent="0.25">
      <c r="A30" s="85">
        <v>22</v>
      </c>
      <c r="B30" s="114" t="s">
        <v>187</v>
      </c>
      <c r="C30" s="76" t="s">
        <v>94</v>
      </c>
      <c r="D30" s="19" t="s">
        <v>166</v>
      </c>
      <c r="E30" s="19"/>
      <c r="F30" s="19" t="s">
        <v>122</v>
      </c>
      <c r="G30" s="78" t="s">
        <v>250</v>
      </c>
      <c r="H30" s="76" t="s">
        <v>225</v>
      </c>
      <c r="I30" s="76"/>
      <c r="J30">
        <v>1</v>
      </c>
    </row>
    <row r="31" spans="1:10" x14ac:dyDescent="0.25">
      <c r="A31" s="85"/>
      <c r="B31" s="138" t="s">
        <v>127</v>
      </c>
      <c r="C31" s="124"/>
      <c r="D31" s="124"/>
      <c r="E31" s="124"/>
      <c r="F31" s="124"/>
      <c r="G31" s="124"/>
      <c r="H31" s="124"/>
      <c r="I31" s="125"/>
    </row>
    <row r="32" spans="1:10" ht="105" x14ac:dyDescent="0.25">
      <c r="A32" s="85">
        <v>23</v>
      </c>
      <c r="B32" s="108" t="s">
        <v>251</v>
      </c>
      <c r="C32" s="76" t="s">
        <v>94</v>
      </c>
      <c r="D32" s="19" t="s">
        <v>122</v>
      </c>
      <c r="E32" s="19">
        <v>2016</v>
      </c>
      <c r="F32" s="19" t="s">
        <v>197</v>
      </c>
      <c r="G32" s="76" t="s">
        <v>188</v>
      </c>
      <c r="H32" s="76" t="s">
        <v>196</v>
      </c>
      <c r="I32" s="76"/>
      <c r="J32">
        <v>1</v>
      </c>
    </row>
    <row r="33" spans="1:10" ht="60" x14ac:dyDescent="0.25">
      <c r="A33" s="85">
        <v>24</v>
      </c>
      <c r="B33" s="108" t="s">
        <v>252</v>
      </c>
      <c r="C33" s="76" t="s">
        <v>94</v>
      </c>
      <c r="D33" s="19" t="s">
        <v>122</v>
      </c>
      <c r="E33" s="19">
        <v>2016</v>
      </c>
      <c r="F33" s="19" t="s">
        <v>198</v>
      </c>
      <c r="G33" s="76" t="s">
        <v>190</v>
      </c>
      <c r="H33" s="79" t="s">
        <v>196</v>
      </c>
      <c r="I33" s="76"/>
      <c r="J33">
        <v>1</v>
      </c>
    </row>
    <row r="34" spans="1:10" ht="60" x14ac:dyDescent="0.25">
      <c r="A34" s="85">
        <v>25</v>
      </c>
      <c r="B34" s="108" t="s">
        <v>82</v>
      </c>
      <c r="C34" s="76" t="s">
        <v>94</v>
      </c>
      <c r="D34" s="19" t="s">
        <v>108</v>
      </c>
      <c r="E34" s="19" t="s">
        <v>108</v>
      </c>
      <c r="F34" s="19" t="s">
        <v>108</v>
      </c>
      <c r="G34" s="76" t="s">
        <v>227</v>
      </c>
      <c r="H34" s="76" t="s">
        <v>226</v>
      </c>
      <c r="I34" s="76"/>
      <c r="J34">
        <v>1</v>
      </c>
    </row>
    <row r="35" spans="1:10" ht="60" x14ac:dyDescent="0.25">
      <c r="A35" s="85">
        <v>26</v>
      </c>
      <c r="B35" s="107" t="s">
        <v>253</v>
      </c>
      <c r="C35" s="76" t="s">
        <v>94</v>
      </c>
      <c r="D35" s="19" t="s">
        <v>122</v>
      </c>
      <c r="E35" s="19" t="s">
        <v>221</v>
      </c>
      <c r="F35" s="19" t="s">
        <v>222</v>
      </c>
      <c r="G35" s="76" t="s">
        <v>189</v>
      </c>
      <c r="H35" s="76" t="s">
        <v>199</v>
      </c>
      <c r="I35" s="76"/>
      <c r="J35">
        <v>1</v>
      </c>
    </row>
    <row r="36" spans="1:10" ht="60" x14ac:dyDescent="0.25">
      <c r="A36" s="85">
        <v>27</v>
      </c>
      <c r="B36" s="107" t="s">
        <v>254</v>
      </c>
      <c r="C36" s="76" t="s">
        <v>94</v>
      </c>
      <c r="D36" s="19" t="s">
        <v>122</v>
      </c>
      <c r="E36" s="19">
        <v>2016</v>
      </c>
      <c r="F36" s="19" t="s">
        <v>108</v>
      </c>
      <c r="G36" s="76" t="s">
        <v>228</v>
      </c>
      <c r="H36" s="76" t="s">
        <v>201</v>
      </c>
      <c r="I36" s="76"/>
      <c r="J36">
        <v>1</v>
      </c>
    </row>
    <row r="37" spans="1:10" ht="163.5" customHeight="1" x14ac:dyDescent="0.25">
      <c r="A37" s="85">
        <v>28</v>
      </c>
      <c r="B37" s="108" t="s">
        <v>256</v>
      </c>
      <c r="C37" s="76" t="s">
        <v>94</v>
      </c>
      <c r="D37" s="19" t="s">
        <v>122</v>
      </c>
      <c r="E37" s="19" t="s">
        <v>221</v>
      </c>
      <c r="F37" s="19" t="s">
        <v>122</v>
      </c>
      <c r="G37" s="76" t="s">
        <v>229</v>
      </c>
      <c r="H37" s="76" t="s">
        <v>230</v>
      </c>
      <c r="I37" s="76"/>
      <c r="J37">
        <v>1</v>
      </c>
    </row>
    <row r="38" spans="1:10" ht="177.75" customHeight="1" x14ac:dyDescent="0.25">
      <c r="A38" s="85">
        <v>29</v>
      </c>
      <c r="B38" s="108" t="s">
        <v>257</v>
      </c>
      <c r="C38" s="76" t="s">
        <v>94</v>
      </c>
      <c r="D38" s="19" t="s">
        <v>122</v>
      </c>
      <c r="E38" s="19">
        <v>2016</v>
      </c>
      <c r="F38" s="19" t="s">
        <v>108</v>
      </c>
      <c r="G38" s="76" t="s">
        <v>231</v>
      </c>
      <c r="H38" s="76" t="s">
        <v>201</v>
      </c>
      <c r="I38" s="76"/>
      <c r="J38">
        <v>1</v>
      </c>
    </row>
    <row r="39" spans="1:10" ht="39.75" customHeight="1" x14ac:dyDescent="0.25">
      <c r="A39" s="85"/>
      <c r="B39" s="138" t="s">
        <v>145</v>
      </c>
      <c r="C39" s="124"/>
      <c r="D39" s="124"/>
      <c r="E39" s="124"/>
      <c r="F39" s="124"/>
      <c r="G39" s="124"/>
      <c r="H39" s="124"/>
      <c r="I39" s="125"/>
    </row>
    <row r="40" spans="1:10" ht="201.75" customHeight="1" x14ac:dyDescent="0.25">
      <c r="A40" s="85">
        <v>30</v>
      </c>
      <c r="B40" s="108" t="s">
        <v>258</v>
      </c>
      <c r="C40" s="76" t="s">
        <v>93</v>
      </c>
      <c r="D40" s="19" t="s">
        <v>122</v>
      </c>
      <c r="E40" s="19" t="s">
        <v>221</v>
      </c>
      <c r="F40" s="19" t="s">
        <v>122</v>
      </c>
      <c r="G40" s="76" t="s">
        <v>106</v>
      </c>
      <c r="H40" s="79" t="s">
        <v>106</v>
      </c>
      <c r="I40" s="76"/>
      <c r="J40">
        <v>1</v>
      </c>
    </row>
    <row r="41" spans="1:10" ht="198.75" customHeight="1" x14ac:dyDescent="0.25">
      <c r="A41" s="85">
        <v>31</v>
      </c>
      <c r="B41" s="108" t="s">
        <v>259</v>
      </c>
      <c r="C41" s="76" t="s">
        <v>120</v>
      </c>
      <c r="D41" s="19" t="s">
        <v>122</v>
      </c>
      <c r="E41" s="19" t="s">
        <v>221</v>
      </c>
      <c r="F41" s="19" t="s">
        <v>122</v>
      </c>
      <c r="G41" s="76" t="s">
        <v>119</v>
      </c>
      <c r="H41" s="79" t="s">
        <v>106</v>
      </c>
      <c r="I41" s="76"/>
      <c r="J41">
        <v>1</v>
      </c>
    </row>
    <row r="42" spans="1:10" ht="221.25" customHeight="1" x14ac:dyDescent="0.25">
      <c r="A42" s="85">
        <v>32</v>
      </c>
      <c r="B42" s="107" t="s">
        <v>260</v>
      </c>
      <c r="C42" s="76" t="s">
        <v>121</v>
      </c>
      <c r="D42" s="19" t="s">
        <v>122</v>
      </c>
      <c r="E42" s="19" t="s">
        <v>221</v>
      </c>
      <c r="F42" s="19" t="s">
        <v>122</v>
      </c>
      <c r="G42" s="76" t="s">
        <v>232</v>
      </c>
      <c r="H42" s="76" t="s">
        <v>233</v>
      </c>
      <c r="I42" s="76"/>
      <c r="J42">
        <v>1</v>
      </c>
    </row>
  </sheetData>
  <mergeCells count="6">
    <mergeCell ref="B39:I39"/>
    <mergeCell ref="A5:A8"/>
    <mergeCell ref="B2:I2"/>
    <mergeCell ref="B5:I7"/>
    <mergeCell ref="B8:I8"/>
    <mergeCell ref="B31:I31"/>
  </mergeCells>
  <pageMargins left="0.7" right="0.7" top="0.75" bottom="0.75" header="0.3" footer="0.3"/>
  <pageSetup paperSize="9" scale="93" fitToHeight="0" orientation="landscape"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I13"/>
  <sheetViews>
    <sheetView workbookViewId="0">
      <selection activeCell="A2" sqref="A2:H11"/>
    </sheetView>
  </sheetViews>
  <sheetFormatPr defaultRowHeight="15" x14ac:dyDescent="0.25"/>
  <cols>
    <col min="1" max="1" width="29.7109375" customWidth="1"/>
    <col min="2" max="2" width="34.7109375" customWidth="1"/>
    <col min="4" max="4" width="12.5703125" customWidth="1"/>
    <col min="5" max="5" width="9.28515625" customWidth="1"/>
    <col min="6" max="6" width="12.28515625" customWidth="1"/>
    <col min="7" max="7" width="12.42578125" customWidth="1"/>
    <col min="8" max="8" width="11.28515625" customWidth="1"/>
    <col min="9" max="9" width="11.5703125" bestFit="1" customWidth="1"/>
  </cols>
  <sheetData>
    <row r="2" spans="1:9" x14ac:dyDescent="0.25">
      <c r="A2" s="140" t="s">
        <v>115</v>
      </c>
      <c r="B2" s="140"/>
      <c r="C2" s="140"/>
      <c r="D2" s="140"/>
      <c r="E2" s="140"/>
      <c r="F2" s="140"/>
      <c r="G2" s="140"/>
      <c r="H2" s="140"/>
    </row>
    <row r="3" spans="1:9" x14ac:dyDescent="0.25">
      <c r="A3" s="57"/>
      <c r="B3" s="57" t="s">
        <v>211</v>
      </c>
      <c r="C3" s="57"/>
      <c r="D3" s="57"/>
      <c r="E3" s="57"/>
      <c r="F3" s="57"/>
      <c r="G3" s="57"/>
      <c r="H3" s="57"/>
    </row>
    <row r="4" spans="1:9" s="7" customFormat="1" ht="90.75" customHeight="1" x14ac:dyDescent="0.25">
      <c r="A4" s="8" t="s">
        <v>116</v>
      </c>
      <c r="B4" s="8" t="s">
        <v>1</v>
      </c>
      <c r="C4" s="8" t="s">
        <v>2</v>
      </c>
      <c r="D4" s="8" t="s">
        <v>171</v>
      </c>
      <c r="E4" s="8" t="s">
        <v>117</v>
      </c>
      <c r="F4" s="8" t="s">
        <v>7</v>
      </c>
      <c r="G4" s="8" t="s">
        <v>172</v>
      </c>
      <c r="H4" s="8" t="s">
        <v>118</v>
      </c>
    </row>
    <row r="5" spans="1:9" s="2" customFormat="1" x14ac:dyDescent="0.25">
      <c r="A5" s="5">
        <v>1</v>
      </c>
      <c r="B5" s="5">
        <v>2</v>
      </c>
      <c r="C5" s="5">
        <v>3</v>
      </c>
      <c r="D5" s="5">
        <v>4</v>
      </c>
      <c r="E5" s="5">
        <v>5</v>
      </c>
      <c r="F5" s="5">
        <v>6</v>
      </c>
      <c r="G5" s="5">
        <v>7</v>
      </c>
      <c r="H5" s="5">
        <v>8</v>
      </c>
    </row>
    <row r="6" spans="1:9" s="1" customFormat="1" ht="45" x14ac:dyDescent="0.25">
      <c r="A6" s="139" t="s">
        <v>48</v>
      </c>
      <c r="B6" s="29" t="s">
        <v>9</v>
      </c>
      <c r="C6" s="30" t="s">
        <v>8</v>
      </c>
      <c r="D6" s="32">
        <v>184306.9</v>
      </c>
      <c r="E6" s="31" t="s">
        <v>129</v>
      </c>
      <c r="F6" s="30">
        <v>183657.1</v>
      </c>
      <c r="G6" s="32">
        <f>F6/D6*100</f>
        <v>99.647435880045734</v>
      </c>
      <c r="H6" s="60" t="s">
        <v>129</v>
      </c>
    </row>
    <row r="7" spans="1:9" s="1" customFormat="1" ht="45" x14ac:dyDescent="0.25">
      <c r="A7" s="139"/>
      <c r="B7" s="29" t="s">
        <v>10</v>
      </c>
      <c r="C7" s="30" t="s">
        <v>40</v>
      </c>
      <c r="D7" s="30">
        <v>6314</v>
      </c>
      <c r="E7" s="31" t="s">
        <v>129</v>
      </c>
      <c r="F7" s="30">
        <v>6314</v>
      </c>
      <c r="G7" s="32">
        <f t="shared" ref="G7:G11" si="0">F7/D7*100</f>
        <v>100</v>
      </c>
      <c r="H7" s="31" t="s">
        <v>129</v>
      </c>
      <c r="I7" s="25"/>
    </row>
    <row r="8" spans="1:9" s="1" customFormat="1" ht="45" x14ac:dyDescent="0.25">
      <c r="A8" s="139" t="s">
        <v>41</v>
      </c>
      <c r="B8" s="29" t="s">
        <v>9</v>
      </c>
      <c r="C8" s="30" t="s">
        <v>8</v>
      </c>
      <c r="D8" s="30">
        <v>152539.29999999999</v>
      </c>
      <c r="E8" s="31" t="s">
        <v>129</v>
      </c>
      <c r="F8" s="32">
        <v>152221</v>
      </c>
      <c r="G8" s="32">
        <f t="shared" si="0"/>
        <v>99.791332463175081</v>
      </c>
      <c r="H8" s="31" t="s">
        <v>129</v>
      </c>
    </row>
    <row r="9" spans="1:9" s="1" customFormat="1" ht="45" x14ac:dyDescent="0.25">
      <c r="A9" s="139"/>
      <c r="B9" s="29" t="s">
        <v>10</v>
      </c>
      <c r="C9" s="30" t="s">
        <v>40</v>
      </c>
      <c r="D9" s="30">
        <v>13299</v>
      </c>
      <c r="E9" s="31" t="s">
        <v>129</v>
      </c>
      <c r="F9" s="30">
        <v>13299</v>
      </c>
      <c r="G9" s="32">
        <f t="shared" si="0"/>
        <v>100</v>
      </c>
      <c r="H9" s="31" t="s">
        <v>129</v>
      </c>
    </row>
    <row r="10" spans="1:9" s="1" customFormat="1" ht="45" x14ac:dyDescent="0.25">
      <c r="A10" s="139" t="s">
        <v>42</v>
      </c>
      <c r="B10" s="29" t="s">
        <v>9</v>
      </c>
      <c r="C10" s="30" t="s">
        <v>8</v>
      </c>
      <c r="D10" s="30">
        <v>62639.8</v>
      </c>
      <c r="E10" s="31" t="s">
        <v>129</v>
      </c>
      <c r="F10" s="30">
        <v>62539.4</v>
      </c>
      <c r="G10" s="32">
        <f t="shared" si="0"/>
        <v>99.839718517619787</v>
      </c>
      <c r="H10" s="60" t="s">
        <v>129</v>
      </c>
    </row>
    <row r="11" spans="1:9" s="1" customFormat="1" ht="72.75" customHeight="1" x14ac:dyDescent="0.25">
      <c r="A11" s="139"/>
      <c r="B11" s="29" t="s">
        <v>10</v>
      </c>
      <c r="C11" s="30" t="s">
        <v>40</v>
      </c>
      <c r="D11" s="30">
        <v>7579</v>
      </c>
      <c r="E11" s="31" t="s">
        <v>129</v>
      </c>
      <c r="F11" s="30">
        <v>7579</v>
      </c>
      <c r="G11" s="32">
        <f t="shared" si="0"/>
        <v>100</v>
      </c>
      <c r="H11" s="31" t="s">
        <v>129</v>
      </c>
    </row>
    <row r="12" spans="1:9" s="1" customFormat="1" x14ac:dyDescent="0.25"/>
    <row r="13" spans="1:9" s="1" customFormat="1" x14ac:dyDescent="0.25"/>
  </sheetData>
  <mergeCells count="4">
    <mergeCell ref="A6:A7"/>
    <mergeCell ref="A8:A9"/>
    <mergeCell ref="A2:H2"/>
    <mergeCell ref="A10:A11"/>
  </mergeCells>
  <pageMargins left="0.7" right="0.7" top="0.75" bottom="0.75" header="0.3" footer="0.3"/>
  <pageSetup paperSize="9" scale="99"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67"/>
  <sheetViews>
    <sheetView workbookViewId="0">
      <pane xSplit="1" ySplit="4" topLeftCell="B149" activePane="bottomRight" state="frozen"/>
      <selection pane="topRight" activeCell="B1" sqref="B1"/>
      <selection pane="bottomLeft" activeCell="A5" sqref="A5"/>
      <selection pane="bottomRight" sqref="A1:F162"/>
    </sheetView>
  </sheetViews>
  <sheetFormatPr defaultRowHeight="15" x14ac:dyDescent="0.25"/>
  <cols>
    <col min="1" max="1" width="47.7109375" customWidth="1"/>
    <col min="2" max="2" width="28.5703125" customWidth="1"/>
    <col min="3" max="3" width="20.28515625" customWidth="1"/>
    <col min="4" max="4" width="18.5703125" customWidth="1"/>
    <col min="5" max="5" width="15" customWidth="1"/>
    <col min="6" max="6" width="50.28515625" customWidth="1"/>
  </cols>
  <sheetData>
    <row r="1" spans="1:6" x14ac:dyDescent="0.25">
      <c r="A1" s="142" t="s">
        <v>262</v>
      </c>
      <c r="B1" s="142"/>
      <c r="C1" s="142"/>
      <c r="D1" s="142"/>
      <c r="E1" s="142"/>
      <c r="F1" s="143"/>
    </row>
    <row r="2" spans="1:6" x14ac:dyDescent="0.25">
      <c r="A2" s="144"/>
      <c r="B2" s="144"/>
      <c r="C2" s="144"/>
      <c r="D2" s="144"/>
      <c r="E2" s="144"/>
      <c r="F2" s="143"/>
    </row>
    <row r="3" spans="1:6" s="1" customFormat="1" ht="74.25" customHeight="1" x14ac:dyDescent="0.25">
      <c r="A3" s="145" t="s">
        <v>11</v>
      </c>
      <c r="B3" s="145" t="s">
        <v>19</v>
      </c>
      <c r="C3" s="145" t="s">
        <v>12</v>
      </c>
      <c r="D3" s="145" t="s">
        <v>13</v>
      </c>
      <c r="E3" s="145" t="s">
        <v>14</v>
      </c>
      <c r="F3" s="146" t="s">
        <v>151</v>
      </c>
    </row>
    <row r="4" spans="1:6" x14ac:dyDescent="0.25">
      <c r="A4" s="147">
        <v>1</v>
      </c>
      <c r="B4" s="147">
        <v>2</v>
      </c>
      <c r="C4" s="147">
        <v>3</v>
      </c>
      <c r="D4" s="147">
        <v>4</v>
      </c>
      <c r="E4" s="147">
        <v>5</v>
      </c>
      <c r="F4" s="148">
        <v>6</v>
      </c>
    </row>
    <row r="5" spans="1:6" x14ac:dyDescent="0.25">
      <c r="A5" s="149" t="s">
        <v>25</v>
      </c>
      <c r="B5" s="150" t="s">
        <v>15</v>
      </c>
      <c r="C5" s="117">
        <f>C6+C7+C8</f>
        <v>1507838.9</v>
      </c>
      <c r="D5" s="117">
        <f>D6+D7+D8</f>
        <v>1505205.8</v>
      </c>
      <c r="E5" s="151">
        <f>D5/C5*100</f>
        <v>99.825372591196597</v>
      </c>
      <c r="F5" s="152"/>
    </row>
    <row r="6" spans="1:6" ht="18" customHeight="1" x14ac:dyDescent="0.25">
      <c r="A6" s="149"/>
      <c r="B6" s="66" t="s">
        <v>16</v>
      </c>
      <c r="C6" s="117">
        <f>C12+C18+C66+C69+C72+C114+C120+C146+C156+C21+C111</f>
        <v>870442.7</v>
      </c>
      <c r="D6" s="117">
        <f>D12+D18+D66+D69+D72+D114+D120+D146+D156+D21+D111</f>
        <v>870442.7</v>
      </c>
      <c r="E6" s="20">
        <f t="shared" ref="E6:E8" si="0">D6/C6*100</f>
        <v>100</v>
      </c>
      <c r="F6" s="41"/>
    </row>
    <row r="7" spans="1:6" ht="21" customHeight="1" x14ac:dyDescent="0.25">
      <c r="A7" s="149"/>
      <c r="B7" s="66" t="s">
        <v>17</v>
      </c>
      <c r="C7" s="117">
        <f>C19+C22+C40+C43+C46+C58+C61+C64+C76+C103+C106+C109+C121+C126+C127+C128+C129+C132+C135+C138+C141+C144+C147+C150+C154+C157+C160</f>
        <v>637396.20000000007</v>
      </c>
      <c r="D7" s="117">
        <f>D19+D22+D40+D43+D46+D58+D61+D64+D76+D103+D106+D109+D121+D126+D127+D128+D129+D132+D135+D138+D141+D144+D147+D150+D154+D157+D160</f>
        <v>634763.10000000009</v>
      </c>
      <c r="E7" s="20">
        <f t="shared" si="0"/>
        <v>99.586897443066022</v>
      </c>
      <c r="F7" s="41"/>
    </row>
    <row r="8" spans="1:6" ht="29.25" x14ac:dyDescent="0.25">
      <c r="A8" s="149"/>
      <c r="B8" s="153" t="s">
        <v>59</v>
      </c>
      <c r="C8" s="66">
        <f>C23</f>
        <v>0</v>
      </c>
      <c r="D8" s="66">
        <f>D23</f>
        <v>0</v>
      </c>
      <c r="E8" s="20" t="e">
        <f t="shared" si="0"/>
        <v>#DIV/0!</v>
      </c>
      <c r="F8" s="41"/>
    </row>
    <row r="9" spans="1:6" ht="19.5" hidden="1" customHeight="1" x14ac:dyDescent="0.25">
      <c r="A9" s="154" t="s">
        <v>131</v>
      </c>
      <c r="B9" s="40" t="s">
        <v>16</v>
      </c>
      <c r="C9" s="21">
        <v>0</v>
      </c>
      <c r="D9" s="21"/>
      <c r="E9" s="21"/>
      <c r="F9" s="41"/>
    </row>
    <row r="10" spans="1:6" ht="51.75" hidden="1" customHeight="1" x14ac:dyDescent="0.25">
      <c r="A10" s="155"/>
      <c r="B10" s="40" t="s">
        <v>17</v>
      </c>
      <c r="C10" s="21"/>
      <c r="D10" s="21"/>
      <c r="E10" s="20" t="e">
        <f t="shared" ref="E10:E22" si="1">D10/C10*100</f>
        <v>#DIV/0!</v>
      </c>
      <c r="F10" s="42"/>
    </row>
    <row r="11" spans="1:6" ht="46.5" hidden="1" customHeight="1" x14ac:dyDescent="0.25">
      <c r="A11" s="156"/>
      <c r="B11" s="40" t="s">
        <v>18</v>
      </c>
      <c r="C11" s="21">
        <v>0</v>
      </c>
      <c r="D11" s="21"/>
      <c r="E11" s="21"/>
      <c r="F11" s="41"/>
    </row>
    <row r="12" spans="1:6" ht="51" customHeight="1" x14ac:dyDescent="0.25">
      <c r="A12" s="154" t="s">
        <v>268</v>
      </c>
      <c r="B12" s="40" t="s">
        <v>16</v>
      </c>
      <c r="C12" s="21">
        <v>2178.5</v>
      </c>
      <c r="D12" s="21">
        <v>2178.5</v>
      </c>
      <c r="E12" s="20">
        <f t="shared" si="1"/>
        <v>100</v>
      </c>
      <c r="F12" s="42"/>
    </row>
    <row r="13" spans="1:6" ht="20.25" hidden="1" customHeight="1" x14ac:dyDescent="0.25">
      <c r="A13" s="157"/>
      <c r="B13" s="40" t="s">
        <v>17</v>
      </c>
      <c r="C13" s="20"/>
      <c r="D13" s="21"/>
      <c r="E13" s="20" t="e">
        <f t="shared" si="1"/>
        <v>#DIV/0!</v>
      </c>
      <c r="F13" s="42"/>
    </row>
    <row r="14" spans="1:6" ht="29.25" hidden="1" customHeight="1" x14ac:dyDescent="0.25">
      <c r="A14" s="158"/>
      <c r="B14" s="40" t="s">
        <v>18</v>
      </c>
      <c r="C14" s="21">
        <v>0</v>
      </c>
      <c r="D14" s="21"/>
      <c r="E14" s="21"/>
      <c r="F14" s="41"/>
    </row>
    <row r="15" spans="1:6" hidden="1" x14ac:dyDescent="0.25">
      <c r="A15" s="154" t="s">
        <v>26</v>
      </c>
      <c r="B15" s="40" t="s">
        <v>16</v>
      </c>
      <c r="C15" s="21">
        <v>0</v>
      </c>
      <c r="D15" s="21"/>
      <c r="E15" s="21"/>
      <c r="F15" s="41"/>
    </row>
    <row r="16" spans="1:6" ht="37.5" hidden="1" customHeight="1" x14ac:dyDescent="0.25">
      <c r="A16" s="157"/>
      <c r="B16" s="40" t="s">
        <v>17</v>
      </c>
      <c r="C16" s="21"/>
      <c r="D16" s="21"/>
      <c r="E16" s="20" t="e">
        <f t="shared" si="1"/>
        <v>#DIV/0!</v>
      </c>
      <c r="F16" s="42"/>
    </row>
    <row r="17" spans="1:6" hidden="1" x14ac:dyDescent="0.25">
      <c r="A17" s="158"/>
      <c r="B17" s="40" t="s">
        <v>18</v>
      </c>
      <c r="C17" s="21">
        <v>0</v>
      </c>
      <c r="D17" s="21"/>
      <c r="E17" s="21"/>
      <c r="F17" s="41"/>
    </row>
    <row r="18" spans="1:6" ht="82.5" customHeight="1" x14ac:dyDescent="0.25">
      <c r="A18" s="154" t="s">
        <v>267</v>
      </c>
      <c r="B18" s="40" t="s">
        <v>16</v>
      </c>
      <c r="C18" s="20">
        <v>2520</v>
      </c>
      <c r="D18" s="20">
        <v>2520</v>
      </c>
      <c r="E18" s="20">
        <f t="shared" si="1"/>
        <v>100</v>
      </c>
      <c r="F18" s="42"/>
    </row>
    <row r="19" spans="1:6" ht="83.25" customHeight="1" x14ac:dyDescent="0.25">
      <c r="A19" s="157"/>
      <c r="B19" s="40" t="s">
        <v>17</v>
      </c>
      <c r="C19" s="20">
        <v>78578</v>
      </c>
      <c r="D19" s="21">
        <v>77239.5</v>
      </c>
      <c r="E19" s="20">
        <f t="shared" si="1"/>
        <v>98.296597011886277</v>
      </c>
      <c r="F19" s="42" t="s">
        <v>204</v>
      </c>
    </row>
    <row r="20" spans="1:6" ht="48" customHeight="1" x14ac:dyDescent="0.25">
      <c r="A20" s="158"/>
      <c r="B20" s="40" t="s">
        <v>18</v>
      </c>
      <c r="C20" s="21">
        <v>0</v>
      </c>
      <c r="D20" s="21"/>
      <c r="E20" s="20"/>
      <c r="F20" s="41"/>
    </row>
    <row r="21" spans="1:6" ht="34.5" customHeight="1" x14ac:dyDescent="0.25">
      <c r="A21" s="154" t="s">
        <v>266</v>
      </c>
      <c r="B21" s="40" t="s">
        <v>16</v>
      </c>
      <c r="C21" s="20">
        <v>3212.7</v>
      </c>
      <c r="D21" s="21">
        <v>3212.7</v>
      </c>
      <c r="E21" s="20">
        <f t="shared" si="1"/>
        <v>100</v>
      </c>
      <c r="F21" s="41"/>
    </row>
    <row r="22" spans="1:6" ht="82.5" customHeight="1" x14ac:dyDescent="0.25">
      <c r="A22" s="157"/>
      <c r="B22" s="40" t="s">
        <v>17</v>
      </c>
      <c r="C22" s="20">
        <v>4626.3</v>
      </c>
      <c r="D22" s="21">
        <v>4626.3</v>
      </c>
      <c r="E22" s="20">
        <f t="shared" si="1"/>
        <v>100</v>
      </c>
      <c r="F22" s="41"/>
    </row>
    <row r="23" spans="1:6" ht="153.75" customHeight="1" x14ac:dyDescent="0.25">
      <c r="A23" s="158"/>
      <c r="B23" s="40" t="s">
        <v>160</v>
      </c>
      <c r="C23" s="21"/>
      <c r="D23" s="21"/>
      <c r="E23" s="20"/>
      <c r="F23" s="71"/>
    </row>
    <row r="24" spans="1:6" ht="20.25" hidden="1" customHeight="1" x14ac:dyDescent="0.25">
      <c r="A24" s="154" t="s">
        <v>132</v>
      </c>
      <c r="B24" s="40" t="s">
        <v>16</v>
      </c>
      <c r="C24" s="20">
        <v>0</v>
      </c>
      <c r="D24" s="21"/>
      <c r="E24" s="21"/>
      <c r="F24" s="41"/>
    </row>
    <row r="25" spans="1:6" ht="29.25" hidden="1" customHeight="1" x14ac:dyDescent="0.25">
      <c r="A25" s="155"/>
      <c r="B25" s="40" t="s">
        <v>17</v>
      </c>
      <c r="C25" s="20"/>
      <c r="D25" s="21"/>
      <c r="E25" s="20" t="e">
        <f t="shared" ref="E25" si="2">D25/C25*100</f>
        <v>#DIV/0!</v>
      </c>
      <c r="F25" s="42"/>
    </row>
    <row r="26" spans="1:6" ht="19.5" hidden="1" customHeight="1" x14ac:dyDescent="0.25">
      <c r="A26" s="156"/>
      <c r="B26" s="40" t="s">
        <v>18</v>
      </c>
      <c r="C26" s="20">
        <v>0</v>
      </c>
      <c r="D26" s="21"/>
      <c r="E26" s="21"/>
      <c r="F26" s="41"/>
    </row>
    <row r="27" spans="1:6" hidden="1" x14ac:dyDescent="0.25">
      <c r="A27" s="154" t="s">
        <v>47</v>
      </c>
      <c r="B27" s="40" t="s">
        <v>16</v>
      </c>
      <c r="C27" s="20">
        <v>0</v>
      </c>
      <c r="D27" s="21"/>
      <c r="E27" s="21"/>
      <c r="F27" s="41"/>
    </row>
    <row r="28" spans="1:6" hidden="1" x14ac:dyDescent="0.25">
      <c r="A28" s="157"/>
      <c r="B28" s="40" t="s">
        <v>17</v>
      </c>
      <c r="C28" s="20"/>
      <c r="D28" s="21"/>
      <c r="E28" s="20" t="e">
        <f t="shared" ref="E28" si="3">D28/C28*100</f>
        <v>#DIV/0!</v>
      </c>
      <c r="F28" s="42"/>
    </row>
    <row r="29" spans="1:6" hidden="1" x14ac:dyDescent="0.25">
      <c r="A29" s="158"/>
      <c r="B29" s="40" t="s">
        <v>18</v>
      </c>
      <c r="C29" s="20">
        <v>0</v>
      </c>
      <c r="D29" s="21"/>
      <c r="E29" s="21"/>
      <c r="F29" s="41"/>
    </row>
    <row r="30" spans="1:6" hidden="1" x14ac:dyDescent="0.25">
      <c r="A30" s="154" t="s">
        <v>27</v>
      </c>
      <c r="B30" s="40" t="s">
        <v>16</v>
      </c>
      <c r="C30" s="20">
        <v>0</v>
      </c>
      <c r="D30" s="21"/>
      <c r="E30" s="21"/>
      <c r="F30" s="41"/>
    </row>
    <row r="31" spans="1:6" hidden="1" x14ac:dyDescent="0.25">
      <c r="A31" s="157"/>
      <c r="B31" s="40" t="s">
        <v>17</v>
      </c>
      <c r="C31" s="20"/>
      <c r="D31" s="21"/>
      <c r="E31" s="20" t="e">
        <f t="shared" ref="E31" si="4">D31/C31*100</f>
        <v>#DIV/0!</v>
      </c>
      <c r="F31" s="41"/>
    </row>
    <row r="32" spans="1:6" hidden="1" x14ac:dyDescent="0.25">
      <c r="A32" s="158"/>
      <c r="B32" s="40" t="s">
        <v>18</v>
      </c>
      <c r="C32" s="20">
        <v>0</v>
      </c>
      <c r="D32" s="21"/>
      <c r="E32" s="21"/>
      <c r="F32" s="41"/>
    </row>
    <row r="33" spans="1:6" hidden="1" x14ac:dyDescent="0.25">
      <c r="A33" s="154" t="s">
        <v>28</v>
      </c>
      <c r="B33" s="40" t="s">
        <v>16</v>
      </c>
      <c r="C33" s="20">
        <v>0</v>
      </c>
      <c r="D33" s="20"/>
      <c r="E33" s="20"/>
      <c r="F33" s="41"/>
    </row>
    <row r="34" spans="1:6" hidden="1" x14ac:dyDescent="0.25">
      <c r="A34" s="157"/>
      <c r="B34" s="40" t="s">
        <v>17</v>
      </c>
      <c r="C34" s="20"/>
      <c r="D34" s="20"/>
      <c r="E34" s="20" t="e">
        <f t="shared" ref="E34" si="5">D34/C34*100</f>
        <v>#DIV/0!</v>
      </c>
      <c r="F34" s="42"/>
    </row>
    <row r="35" spans="1:6" hidden="1" x14ac:dyDescent="0.25">
      <c r="A35" s="158"/>
      <c r="B35" s="40" t="s">
        <v>18</v>
      </c>
      <c r="C35" s="20">
        <v>0</v>
      </c>
      <c r="D35" s="21"/>
      <c r="E35" s="21"/>
      <c r="F35" s="41"/>
    </row>
    <row r="36" spans="1:6" ht="20.25" hidden="1" customHeight="1" x14ac:dyDescent="0.25">
      <c r="A36" s="154" t="s">
        <v>29</v>
      </c>
      <c r="B36" s="40" t="s">
        <v>16</v>
      </c>
      <c r="C36" s="20">
        <v>0</v>
      </c>
      <c r="D36" s="21"/>
      <c r="E36" s="21"/>
      <c r="F36" s="41"/>
    </row>
    <row r="37" spans="1:6" ht="21.75" hidden="1" customHeight="1" x14ac:dyDescent="0.25">
      <c r="A37" s="157"/>
      <c r="B37" s="40" t="s">
        <v>17</v>
      </c>
      <c r="C37" s="20"/>
      <c r="D37" s="21"/>
      <c r="E37" s="20" t="e">
        <f t="shared" ref="E37" si="6">D37/C37*100</f>
        <v>#DIV/0!</v>
      </c>
      <c r="F37" s="42"/>
    </row>
    <row r="38" spans="1:6" ht="23.25" hidden="1" customHeight="1" x14ac:dyDescent="0.25">
      <c r="A38" s="158"/>
      <c r="B38" s="40" t="s">
        <v>18</v>
      </c>
      <c r="C38" s="20">
        <v>0</v>
      </c>
      <c r="D38" s="21"/>
      <c r="E38" s="21"/>
      <c r="F38" s="41"/>
    </row>
    <row r="39" spans="1:6" ht="21" customHeight="1" x14ac:dyDescent="0.25">
      <c r="A39" s="154" t="s">
        <v>265</v>
      </c>
      <c r="B39" s="40" t="s">
        <v>16</v>
      </c>
      <c r="C39" s="20">
        <v>0</v>
      </c>
      <c r="D39" s="21"/>
      <c r="E39" s="21"/>
      <c r="F39" s="41"/>
    </row>
    <row r="40" spans="1:6" ht="33" customHeight="1" x14ac:dyDescent="0.25">
      <c r="A40" s="157"/>
      <c r="B40" s="40" t="s">
        <v>17</v>
      </c>
      <c r="C40" s="20">
        <v>15556.5</v>
      </c>
      <c r="D40" s="21">
        <v>15406.5</v>
      </c>
      <c r="E40" s="20">
        <f t="shared" ref="E40" si="7">D40/C40*100</f>
        <v>99.035772828078294</v>
      </c>
      <c r="F40" s="42"/>
    </row>
    <row r="41" spans="1:6" ht="20.25" customHeight="1" x14ac:dyDescent="0.25">
      <c r="A41" s="158"/>
      <c r="B41" s="40" t="s">
        <v>18</v>
      </c>
      <c r="C41" s="20">
        <v>0</v>
      </c>
      <c r="D41" s="21"/>
      <c r="E41" s="21"/>
      <c r="F41" s="41"/>
    </row>
    <row r="42" spans="1:6" x14ac:dyDescent="0.25">
      <c r="A42" s="154" t="s">
        <v>264</v>
      </c>
      <c r="B42" s="40" t="s">
        <v>16</v>
      </c>
      <c r="C42" s="20">
        <v>0</v>
      </c>
      <c r="D42" s="21"/>
      <c r="E42" s="21"/>
      <c r="F42" s="41"/>
    </row>
    <row r="43" spans="1:6" ht="30" customHeight="1" x14ac:dyDescent="0.25">
      <c r="A43" s="157"/>
      <c r="B43" s="40" t="s">
        <v>17</v>
      </c>
      <c r="C43" s="20">
        <v>403.1</v>
      </c>
      <c r="D43" s="21">
        <v>400.8</v>
      </c>
      <c r="E43" s="20">
        <f t="shared" ref="E43" si="8">D43/C43*100</f>
        <v>99.429421979657647</v>
      </c>
      <c r="F43" s="42"/>
    </row>
    <row r="44" spans="1:6" ht="27.75" customHeight="1" x14ac:dyDescent="0.25">
      <c r="A44" s="158"/>
      <c r="B44" s="40" t="s">
        <v>18</v>
      </c>
      <c r="C44" s="20">
        <v>0</v>
      </c>
      <c r="D44" s="21"/>
      <c r="E44" s="21"/>
      <c r="F44" s="41"/>
    </row>
    <row r="45" spans="1:6" x14ac:dyDescent="0.25">
      <c r="A45" s="159" t="s">
        <v>263</v>
      </c>
      <c r="B45" s="40" t="s">
        <v>16</v>
      </c>
      <c r="C45" s="20">
        <v>0</v>
      </c>
      <c r="D45" s="21"/>
      <c r="E45" s="21"/>
      <c r="F45" s="41"/>
    </row>
    <row r="46" spans="1:6" ht="37.5" customHeight="1" x14ac:dyDescent="0.25">
      <c r="A46" s="160"/>
      <c r="B46" s="40" t="s">
        <v>17</v>
      </c>
      <c r="C46" s="20">
        <v>443.6</v>
      </c>
      <c r="D46" s="21">
        <v>433.8</v>
      </c>
      <c r="E46" s="20">
        <f t="shared" ref="E46" si="9">D46/C46*100</f>
        <v>97.790802524797115</v>
      </c>
      <c r="F46" s="42"/>
    </row>
    <row r="47" spans="1:6" ht="24" hidden="1" customHeight="1" x14ac:dyDescent="0.25">
      <c r="A47" s="161"/>
      <c r="B47" s="40" t="s">
        <v>18</v>
      </c>
      <c r="C47" s="20">
        <v>0</v>
      </c>
      <c r="D47" s="21"/>
      <c r="E47" s="21"/>
      <c r="F47" s="41"/>
    </row>
    <row r="48" spans="1:6" ht="90" hidden="1" x14ac:dyDescent="0.25">
      <c r="A48" s="161" t="s">
        <v>30</v>
      </c>
      <c r="B48" s="40" t="s">
        <v>16</v>
      </c>
      <c r="C48" s="20">
        <v>0</v>
      </c>
      <c r="D48" s="21"/>
      <c r="E48" s="20"/>
      <c r="F48" s="41"/>
    </row>
    <row r="49" spans="1:6" hidden="1" x14ac:dyDescent="0.25">
      <c r="A49" s="161"/>
      <c r="B49" s="40" t="s">
        <v>17</v>
      </c>
      <c r="C49" s="20"/>
      <c r="D49" s="20"/>
      <c r="E49" s="20" t="e">
        <f t="shared" ref="E49" si="10">D49/C49*100</f>
        <v>#DIV/0!</v>
      </c>
      <c r="F49" s="41"/>
    </row>
    <row r="50" spans="1:6" ht="77.25" hidden="1" customHeight="1" x14ac:dyDescent="0.25">
      <c r="A50" s="161"/>
      <c r="B50" s="40" t="s">
        <v>18</v>
      </c>
      <c r="C50" s="20">
        <v>0</v>
      </c>
      <c r="D50" s="21"/>
      <c r="E50" s="21"/>
      <c r="F50" s="41"/>
    </row>
    <row r="51" spans="1:6" ht="75" hidden="1" x14ac:dyDescent="0.25">
      <c r="A51" s="161" t="s">
        <v>31</v>
      </c>
      <c r="B51" s="40" t="s">
        <v>16</v>
      </c>
      <c r="C51" s="20">
        <v>0</v>
      </c>
      <c r="D51" s="21"/>
      <c r="E51" s="20"/>
      <c r="F51" s="41"/>
    </row>
    <row r="52" spans="1:6" hidden="1" x14ac:dyDescent="0.25">
      <c r="A52" s="161"/>
      <c r="B52" s="40" t="s">
        <v>17</v>
      </c>
      <c r="C52" s="20"/>
      <c r="D52" s="21"/>
      <c r="E52" s="20" t="e">
        <f t="shared" ref="E52" si="11">D52/C52*100</f>
        <v>#DIV/0!</v>
      </c>
      <c r="F52" s="42"/>
    </row>
    <row r="53" spans="1:6" ht="77.25" hidden="1" customHeight="1" x14ac:dyDescent="0.25">
      <c r="A53" s="161"/>
      <c r="B53" s="40" t="s">
        <v>18</v>
      </c>
      <c r="C53" s="20">
        <v>0</v>
      </c>
      <c r="D53" s="21"/>
      <c r="E53" s="21"/>
      <c r="F53" s="41"/>
    </row>
    <row r="54" spans="1:6" ht="45" hidden="1" x14ac:dyDescent="0.25">
      <c r="A54" s="161" t="s">
        <v>32</v>
      </c>
      <c r="B54" s="40" t="s">
        <v>16</v>
      </c>
      <c r="C54" s="20">
        <v>0</v>
      </c>
      <c r="D54" s="21"/>
      <c r="E54" s="21"/>
      <c r="F54" s="41"/>
    </row>
    <row r="55" spans="1:6" hidden="1" x14ac:dyDescent="0.25">
      <c r="A55" s="161"/>
      <c r="B55" s="40" t="s">
        <v>17</v>
      </c>
      <c r="C55" s="20"/>
      <c r="D55" s="20"/>
      <c r="E55" s="20" t="e">
        <f t="shared" ref="E55" si="12">D55/C55*100</f>
        <v>#DIV/0!</v>
      </c>
      <c r="F55" s="42"/>
    </row>
    <row r="56" spans="1:6" ht="21" hidden="1" customHeight="1" x14ac:dyDescent="0.25">
      <c r="A56" s="161"/>
      <c r="B56" s="40" t="s">
        <v>18</v>
      </c>
      <c r="C56" s="21"/>
      <c r="D56" s="21"/>
      <c r="E56" s="21"/>
      <c r="F56" s="41"/>
    </row>
    <row r="57" spans="1:6" ht="30.75" hidden="1" customHeight="1" x14ac:dyDescent="0.25">
      <c r="A57" s="161"/>
      <c r="B57" s="40" t="s">
        <v>16</v>
      </c>
      <c r="C57" s="20">
        <v>0</v>
      </c>
      <c r="D57" s="21"/>
      <c r="E57" s="21"/>
      <c r="F57" s="41"/>
    </row>
    <row r="58" spans="1:6" ht="42.75" customHeight="1" x14ac:dyDescent="0.25">
      <c r="A58" s="154" t="s">
        <v>237</v>
      </c>
      <c r="B58" s="40" t="s">
        <v>17</v>
      </c>
      <c r="C58" s="32">
        <v>184306.9</v>
      </c>
      <c r="D58" s="30">
        <v>183657.1</v>
      </c>
      <c r="E58" s="20">
        <f t="shared" ref="E58" si="13">D58/C58*100</f>
        <v>99.647435880045734</v>
      </c>
      <c r="F58" s="42"/>
    </row>
    <row r="59" spans="1:6" ht="37.5" customHeight="1" x14ac:dyDescent="0.25">
      <c r="A59" s="156"/>
      <c r="B59" s="40" t="s">
        <v>18</v>
      </c>
      <c r="C59" s="20">
        <v>0</v>
      </c>
      <c r="D59" s="21"/>
      <c r="E59" s="21"/>
      <c r="F59" s="41"/>
    </row>
    <row r="60" spans="1:6" ht="24" customHeight="1" x14ac:dyDescent="0.25">
      <c r="A60" s="154" t="s">
        <v>238</v>
      </c>
      <c r="B60" s="40" t="s">
        <v>16</v>
      </c>
      <c r="C60" s="20">
        <v>0</v>
      </c>
      <c r="D60" s="21"/>
      <c r="E60" s="21"/>
      <c r="F60" s="41"/>
    </row>
    <row r="61" spans="1:6" ht="67.5" customHeight="1" x14ac:dyDescent="0.25">
      <c r="A61" s="155"/>
      <c r="B61" s="40" t="s">
        <v>17</v>
      </c>
      <c r="C61" s="30">
        <v>152539.29999999999</v>
      </c>
      <c r="D61" s="32">
        <v>152221</v>
      </c>
      <c r="E61" s="20">
        <f t="shared" ref="E61" si="14">D61/C61*100</f>
        <v>99.791332463175081</v>
      </c>
      <c r="F61" s="42"/>
    </row>
    <row r="62" spans="1:6" ht="33.75" customHeight="1" x14ac:dyDescent="0.25">
      <c r="A62" s="156"/>
      <c r="B62" s="40" t="s">
        <v>18</v>
      </c>
      <c r="C62" s="20"/>
      <c r="D62" s="21"/>
      <c r="E62" s="21"/>
      <c r="F62" s="41"/>
    </row>
    <row r="63" spans="1:6" x14ac:dyDescent="0.25">
      <c r="A63" s="154" t="s">
        <v>239</v>
      </c>
      <c r="B63" s="40" t="s">
        <v>16</v>
      </c>
      <c r="C63" s="20">
        <v>0</v>
      </c>
      <c r="D63" s="21"/>
      <c r="E63" s="21"/>
      <c r="F63" s="41"/>
    </row>
    <row r="64" spans="1:6" ht="61.5" customHeight="1" x14ac:dyDescent="0.25">
      <c r="A64" s="157"/>
      <c r="B64" s="40" t="s">
        <v>17</v>
      </c>
      <c r="C64" s="162">
        <v>62639.8</v>
      </c>
      <c r="D64" s="30">
        <v>62539.4</v>
      </c>
      <c r="E64" s="20">
        <f t="shared" ref="E64" si="15">D64/C64*100</f>
        <v>99.839718517619787</v>
      </c>
      <c r="F64" s="42"/>
    </row>
    <row r="65" spans="1:6" ht="36" customHeight="1" x14ac:dyDescent="0.25">
      <c r="A65" s="158"/>
      <c r="B65" s="40" t="s">
        <v>18</v>
      </c>
      <c r="C65" s="20">
        <v>0</v>
      </c>
      <c r="D65" s="21"/>
      <c r="E65" s="21"/>
      <c r="F65" s="41"/>
    </row>
    <row r="66" spans="1:6" ht="78.75" customHeight="1" x14ac:dyDescent="0.25">
      <c r="A66" s="154" t="s">
        <v>50</v>
      </c>
      <c r="B66" s="40" t="s">
        <v>16</v>
      </c>
      <c r="C66" s="163">
        <v>833864.9</v>
      </c>
      <c r="D66" s="163">
        <v>833864.9</v>
      </c>
      <c r="E66" s="20">
        <f t="shared" ref="E66" si="16">D66/C66*100</f>
        <v>100</v>
      </c>
      <c r="F66" s="42"/>
    </row>
    <row r="67" spans="1:6" ht="24" hidden="1" customHeight="1" x14ac:dyDescent="0.25">
      <c r="A67" s="155"/>
      <c r="B67" s="40" t="s">
        <v>17</v>
      </c>
      <c r="C67" s="20">
        <v>0</v>
      </c>
      <c r="D67" s="21"/>
      <c r="E67" s="21"/>
      <c r="F67" s="41"/>
    </row>
    <row r="68" spans="1:6" ht="39.75" hidden="1" customHeight="1" x14ac:dyDescent="0.25">
      <c r="A68" s="156"/>
      <c r="B68" s="40" t="s">
        <v>18</v>
      </c>
      <c r="C68" s="20"/>
      <c r="D68" s="21"/>
      <c r="E68" s="21"/>
      <c r="F68" s="41"/>
    </row>
    <row r="69" spans="1:6" ht="72.75" customHeight="1" x14ac:dyDescent="0.25">
      <c r="A69" s="164" t="s">
        <v>51</v>
      </c>
      <c r="B69" s="40" t="s">
        <v>16</v>
      </c>
      <c r="C69" s="20">
        <v>1833.2</v>
      </c>
      <c r="D69" s="20">
        <v>1833.2</v>
      </c>
      <c r="E69" s="20">
        <f t="shared" ref="E69" si="17">D69/C69*100</f>
        <v>100</v>
      </c>
      <c r="F69" s="42"/>
    </row>
    <row r="70" spans="1:6" ht="17.25" hidden="1" customHeight="1" x14ac:dyDescent="0.25">
      <c r="A70" s="157"/>
      <c r="B70" s="40" t="s">
        <v>17</v>
      </c>
      <c r="C70" s="20">
        <v>0</v>
      </c>
      <c r="D70" s="21"/>
      <c r="E70" s="21"/>
      <c r="F70" s="42"/>
    </row>
    <row r="71" spans="1:6" ht="41.25" hidden="1" customHeight="1" x14ac:dyDescent="0.25">
      <c r="A71" s="158"/>
      <c r="B71" s="40" t="s">
        <v>18</v>
      </c>
      <c r="C71" s="20"/>
      <c r="D71" s="21"/>
      <c r="E71" s="21"/>
      <c r="F71" s="42"/>
    </row>
    <row r="72" spans="1:6" ht="56.25" customHeight="1" x14ac:dyDescent="0.25">
      <c r="A72" s="165" t="s">
        <v>52</v>
      </c>
      <c r="B72" s="40" t="s">
        <v>16</v>
      </c>
      <c r="C72" s="20">
        <v>11825.6</v>
      </c>
      <c r="D72" s="20">
        <v>11825.6</v>
      </c>
      <c r="E72" s="20">
        <f t="shared" ref="E72:E76" si="18">D72/C72*100</f>
        <v>100</v>
      </c>
      <c r="F72" s="42"/>
    </row>
    <row r="73" spans="1:6" ht="21.75" customHeight="1" x14ac:dyDescent="0.25">
      <c r="A73" s="166"/>
      <c r="B73" s="40" t="s">
        <v>17</v>
      </c>
      <c r="C73" s="20">
        <v>0</v>
      </c>
      <c r="D73" s="21"/>
      <c r="E73" s="20"/>
      <c r="F73" s="41"/>
    </row>
    <row r="74" spans="1:6" ht="77.25" hidden="1" customHeight="1" x14ac:dyDescent="0.25">
      <c r="A74" s="167"/>
      <c r="B74" s="40" t="s">
        <v>18</v>
      </c>
      <c r="C74" s="20">
        <v>0</v>
      </c>
      <c r="D74" s="21"/>
      <c r="E74" s="20"/>
      <c r="F74" s="41"/>
    </row>
    <row r="75" spans="1:6" ht="24.75" customHeight="1" x14ac:dyDescent="0.25">
      <c r="A75" s="165" t="s">
        <v>133</v>
      </c>
      <c r="B75" s="40" t="s">
        <v>16</v>
      </c>
      <c r="C75" s="20">
        <v>0</v>
      </c>
      <c r="D75" s="21"/>
      <c r="E75" s="20"/>
      <c r="F75" s="41"/>
    </row>
    <row r="76" spans="1:6" ht="31.5" customHeight="1" x14ac:dyDescent="0.25">
      <c r="A76" s="157"/>
      <c r="B76" s="40" t="s">
        <v>17</v>
      </c>
      <c r="C76" s="20">
        <v>10394.5</v>
      </c>
      <c r="D76" s="21">
        <v>10394.5</v>
      </c>
      <c r="E76" s="20">
        <f t="shared" si="18"/>
        <v>100</v>
      </c>
      <c r="F76" s="42"/>
    </row>
    <row r="77" spans="1:6" ht="43.5" hidden="1" customHeight="1" x14ac:dyDescent="0.25">
      <c r="A77" s="158"/>
      <c r="B77" s="40" t="s">
        <v>17</v>
      </c>
      <c r="C77" s="20"/>
      <c r="D77" s="21"/>
      <c r="E77" s="20" t="e">
        <f t="shared" ref="E77" si="19">D77/C77*100</f>
        <v>#DIV/0!</v>
      </c>
      <c r="F77" s="42"/>
    </row>
    <row r="78" spans="1:6" ht="21" hidden="1" customHeight="1" x14ac:dyDescent="0.25">
      <c r="A78" s="154" t="s">
        <v>53</v>
      </c>
      <c r="B78" s="40" t="s">
        <v>16</v>
      </c>
      <c r="C78" s="20">
        <v>0</v>
      </c>
      <c r="D78" s="21"/>
      <c r="E78" s="21"/>
      <c r="F78" s="41"/>
    </row>
    <row r="79" spans="1:6" ht="57.75" hidden="1" customHeight="1" x14ac:dyDescent="0.25">
      <c r="A79" s="155"/>
      <c r="B79" s="40" t="s">
        <v>17</v>
      </c>
      <c r="C79" s="20"/>
      <c r="D79" s="20"/>
      <c r="E79" s="20" t="e">
        <f t="shared" ref="E79" si="20">D79/C79*100</f>
        <v>#DIV/0!</v>
      </c>
      <c r="F79" s="42"/>
    </row>
    <row r="80" spans="1:6" ht="24.75" hidden="1" customHeight="1" x14ac:dyDescent="0.25">
      <c r="A80" s="156"/>
      <c r="B80" s="40" t="s">
        <v>18</v>
      </c>
      <c r="C80" s="20">
        <v>0</v>
      </c>
      <c r="D80" s="21"/>
      <c r="E80" s="21"/>
      <c r="F80" s="41"/>
    </row>
    <row r="81" spans="1:6" ht="21" hidden="1" customHeight="1" x14ac:dyDescent="0.25">
      <c r="A81" s="154" t="s">
        <v>54</v>
      </c>
      <c r="B81" s="40" t="s">
        <v>16</v>
      </c>
      <c r="C81" s="20">
        <v>0</v>
      </c>
      <c r="D81" s="21"/>
      <c r="E81" s="21"/>
      <c r="F81" s="41"/>
    </row>
    <row r="82" spans="1:6" ht="21" hidden="1" customHeight="1" x14ac:dyDescent="0.25">
      <c r="A82" s="155"/>
      <c r="B82" s="40" t="s">
        <v>17</v>
      </c>
      <c r="C82" s="20">
        <v>0</v>
      </c>
      <c r="D82" s="21"/>
      <c r="E82" s="20" t="e">
        <f t="shared" ref="E82" si="21">D82/C82*100</f>
        <v>#DIV/0!</v>
      </c>
      <c r="F82" s="41"/>
    </row>
    <row r="83" spans="1:6" ht="21" hidden="1" customHeight="1" x14ac:dyDescent="0.25">
      <c r="A83" s="156"/>
      <c r="B83" s="40" t="s">
        <v>18</v>
      </c>
      <c r="C83" s="20"/>
      <c r="D83" s="21"/>
      <c r="E83" s="21"/>
      <c r="F83" s="41"/>
    </row>
    <row r="84" spans="1:6" ht="21" hidden="1" customHeight="1" x14ac:dyDescent="0.25">
      <c r="A84" s="154" t="s">
        <v>55</v>
      </c>
      <c r="B84" s="40" t="s">
        <v>16</v>
      </c>
      <c r="C84" s="20">
        <v>0</v>
      </c>
      <c r="D84" s="21"/>
      <c r="E84" s="21"/>
      <c r="F84" s="41"/>
    </row>
    <row r="85" spans="1:6" ht="21" hidden="1" customHeight="1" x14ac:dyDescent="0.25">
      <c r="A85" s="157"/>
      <c r="B85" s="40" t="s">
        <v>17</v>
      </c>
      <c r="C85" s="20">
        <v>0</v>
      </c>
      <c r="D85" s="21"/>
      <c r="E85" s="20" t="e">
        <f t="shared" ref="E85" si="22">D85/C85*100</f>
        <v>#DIV/0!</v>
      </c>
      <c r="F85" s="41"/>
    </row>
    <row r="86" spans="1:6" ht="21" hidden="1" customHeight="1" x14ac:dyDescent="0.25">
      <c r="A86" s="158"/>
      <c r="B86" s="40" t="s">
        <v>18</v>
      </c>
      <c r="C86" s="20"/>
      <c r="D86" s="21"/>
      <c r="E86" s="21"/>
      <c r="F86" s="41"/>
    </row>
    <row r="87" spans="1:6" ht="21" hidden="1" customHeight="1" x14ac:dyDescent="0.25">
      <c r="A87" s="154" t="s">
        <v>56</v>
      </c>
      <c r="B87" s="40" t="s">
        <v>16</v>
      </c>
      <c r="C87" s="20"/>
      <c r="D87" s="21"/>
      <c r="E87" s="20" t="e">
        <f t="shared" ref="E87" si="23">D87/C87*100</f>
        <v>#DIV/0!</v>
      </c>
      <c r="F87" s="41"/>
    </row>
    <row r="88" spans="1:6" ht="21" hidden="1" customHeight="1" x14ac:dyDescent="0.25">
      <c r="A88" s="155"/>
      <c r="B88" s="40" t="s">
        <v>17</v>
      </c>
      <c r="C88" s="20"/>
      <c r="D88" s="21"/>
      <c r="E88" s="21"/>
      <c r="F88" s="41"/>
    </row>
    <row r="89" spans="1:6" ht="21" hidden="1" customHeight="1" x14ac:dyDescent="0.25">
      <c r="A89" s="156"/>
      <c r="B89" s="40" t="s">
        <v>18</v>
      </c>
      <c r="C89" s="20"/>
      <c r="D89" s="21"/>
      <c r="E89" s="21"/>
      <c r="F89" s="41"/>
    </row>
    <row r="90" spans="1:6" ht="21" hidden="1" customHeight="1" x14ac:dyDescent="0.25">
      <c r="A90" s="154" t="s">
        <v>57</v>
      </c>
      <c r="B90" s="40" t="s">
        <v>16</v>
      </c>
      <c r="C90" s="20">
        <v>0</v>
      </c>
      <c r="D90" s="20"/>
      <c r="E90" s="20"/>
      <c r="F90" s="41"/>
    </row>
    <row r="91" spans="1:6" ht="37.5" hidden="1" customHeight="1" x14ac:dyDescent="0.25">
      <c r="A91" s="157"/>
      <c r="B91" s="40" t="s">
        <v>17</v>
      </c>
      <c r="C91" s="20"/>
      <c r="D91" s="21"/>
      <c r="E91" s="20" t="e">
        <f t="shared" ref="E91" si="24">D91/C91*100</f>
        <v>#DIV/0!</v>
      </c>
      <c r="F91" s="42"/>
    </row>
    <row r="92" spans="1:6" ht="96.75" hidden="1" customHeight="1" x14ac:dyDescent="0.25">
      <c r="A92" s="158"/>
      <c r="B92" s="40" t="s">
        <v>18</v>
      </c>
      <c r="C92" s="20"/>
      <c r="D92" s="21"/>
      <c r="E92" s="21"/>
      <c r="F92" s="41"/>
    </row>
    <row r="93" spans="1:6" ht="21.75" hidden="1" customHeight="1" x14ac:dyDescent="0.25">
      <c r="A93" s="154" t="s">
        <v>58</v>
      </c>
      <c r="B93" s="40" t="s">
        <v>16</v>
      </c>
      <c r="C93" s="20">
        <v>0</v>
      </c>
      <c r="D93" s="21"/>
      <c r="E93" s="21"/>
      <c r="F93" s="41"/>
    </row>
    <row r="94" spans="1:6" ht="18.75" hidden="1" customHeight="1" x14ac:dyDescent="0.25">
      <c r="A94" s="155"/>
      <c r="B94" s="40" t="s">
        <v>17</v>
      </c>
      <c r="C94" s="20"/>
      <c r="D94" s="21"/>
      <c r="E94" s="20" t="e">
        <f t="shared" ref="E94:E95" si="25">D94/C94*100</f>
        <v>#DIV/0!</v>
      </c>
      <c r="F94" s="41"/>
    </row>
    <row r="95" spans="1:6" ht="96.75" hidden="1" customHeight="1" x14ac:dyDescent="0.25">
      <c r="A95" s="156"/>
      <c r="B95" s="43" t="s">
        <v>59</v>
      </c>
      <c r="C95" s="20"/>
      <c r="D95" s="20"/>
      <c r="E95" s="20" t="e">
        <f t="shared" si="25"/>
        <v>#DIV/0!</v>
      </c>
      <c r="F95" s="41"/>
    </row>
    <row r="96" spans="1:6" ht="29.25" hidden="1" customHeight="1" x14ac:dyDescent="0.25">
      <c r="A96" s="154" t="s">
        <v>134</v>
      </c>
      <c r="B96" s="40" t="s">
        <v>16</v>
      </c>
      <c r="C96" s="20">
        <v>0</v>
      </c>
      <c r="D96" s="21"/>
      <c r="E96" s="20"/>
      <c r="F96" s="41"/>
    </row>
    <row r="97" spans="1:6" ht="27.75" hidden="1" customHeight="1" x14ac:dyDescent="0.25">
      <c r="A97" s="157"/>
      <c r="B97" s="40" t="s">
        <v>17</v>
      </c>
      <c r="C97" s="20"/>
      <c r="D97" s="21"/>
      <c r="E97" s="20" t="e">
        <f t="shared" ref="E97" si="26">D97/C97*100</f>
        <v>#DIV/0!</v>
      </c>
      <c r="F97" s="42"/>
    </row>
    <row r="98" spans="1:6" ht="29.25" hidden="1" customHeight="1" x14ac:dyDescent="0.25">
      <c r="A98" s="158"/>
      <c r="B98" s="43" t="s">
        <v>18</v>
      </c>
      <c r="C98" s="20"/>
      <c r="D98" s="21"/>
      <c r="E98" s="21"/>
      <c r="F98" s="41"/>
    </row>
    <row r="99" spans="1:6" ht="24" hidden="1" customHeight="1" x14ac:dyDescent="0.25">
      <c r="A99" s="159" t="s">
        <v>33</v>
      </c>
      <c r="B99" s="40" t="s">
        <v>16</v>
      </c>
      <c r="C99" s="20">
        <v>0</v>
      </c>
      <c r="D99" s="21"/>
      <c r="E99" s="21"/>
      <c r="F99" s="41"/>
    </row>
    <row r="100" spans="1:6" ht="57" hidden="1" customHeight="1" x14ac:dyDescent="0.25">
      <c r="A100" s="159"/>
      <c r="B100" s="40" t="s">
        <v>17</v>
      </c>
      <c r="C100" s="21"/>
      <c r="D100" s="21"/>
      <c r="E100" s="20" t="e">
        <f t="shared" ref="E100" si="27">D100/C100*100</f>
        <v>#DIV/0!</v>
      </c>
      <c r="F100" s="42"/>
    </row>
    <row r="101" spans="1:6" ht="30.75" hidden="1" customHeight="1" x14ac:dyDescent="0.25">
      <c r="A101" s="159"/>
      <c r="B101" s="43" t="s">
        <v>18</v>
      </c>
      <c r="C101" s="21"/>
      <c r="D101" s="21"/>
      <c r="E101" s="21"/>
      <c r="F101" s="41"/>
    </row>
    <row r="102" spans="1:6" ht="96.75" customHeight="1" x14ac:dyDescent="0.25">
      <c r="A102" s="154" t="s">
        <v>34</v>
      </c>
      <c r="B102" s="40" t="s">
        <v>16</v>
      </c>
      <c r="C102" s="21">
        <v>0</v>
      </c>
      <c r="D102" s="21"/>
      <c r="E102" s="21"/>
      <c r="F102" s="41"/>
    </row>
    <row r="103" spans="1:6" ht="45" customHeight="1" x14ac:dyDescent="0.25">
      <c r="A103" s="155"/>
      <c r="B103" s="40" t="s">
        <v>17</v>
      </c>
      <c r="C103" s="21">
        <v>2777.7</v>
      </c>
      <c r="D103" s="21">
        <v>2777.7</v>
      </c>
      <c r="E103" s="20">
        <f t="shared" ref="E103" si="28">D103/C103*100</f>
        <v>100</v>
      </c>
      <c r="F103" s="42"/>
    </row>
    <row r="104" spans="1:6" ht="45.75" hidden="1" customHeight="1" x14ac:dyDescent="0.25">
      <c r="A104" s="155"/>
      <c r="B104" s="40" t="s">
        <v>18</v>
      </c>
      <c r="C104" s="21">
        <v>0</v>
      </c>
      <c r="D104" s="21"/>
      <c r="E104" s="21"/>
      <c r="F104" s="41"/>
    </row>
    <row r="105" spans="1:6" ht="30" hidden="1" customHeight="1" x14ac:dyDescent="0.25">
      <c r="A105" s="155"/>
      <c r="B105" s="40" t="s">
        <v>16</v>
      </c>
      <c r="C105" s="21">
        <v>0</v>
      </c>
      <c r="D105" s="21"/>
      <c r="E105" s="21"/>
      <c r="F105" s="41"/>
    </row>
    <row r="106" spans="1:6" ht="39.75" customHeight="1" x14ac:dyDescent="0.25">
      <c r="A106" s="155"/>
      <c r="B106" s="40" t="s">
        <v>17</v>
      </c>
      <c r="C106" s="21">
        <v>4688.8</v>
      </c>
      <c r="D106" s="21">
        <v>4688.8</v>
      </c>
      <c r="E106" s="20">
        <f t="shared" ref="E106:E108" si="29">D106/C106*100</f>
        <v>100</v>
      </c>
      <c r="F106" s="42"/>
    </row>
    <row r="107" spans="1:6" x14ac:dyDescent="0.25">
      <c r="A107" s="156"/>
      <c r="B107" s="40" t="s">
        <v>18</v>
      </c>
      <c r="C107" s="21">
        <v>0</v>
      </c>
      <c r="D107" s="21"/>
      <c r="E107" s="20"/>
      <c r="F107" s="41"/>
    </row>
    <row r="108" spans="1:6" hidden="1" x14ac:dyDescent="0.25">
      <c r="A108" s="154" t="s">
        <v>261</v>
      </c>
      <c r="B108" s="40" t="s">
        <v>16</v>
      </c>
      <c r="C108" s="21"/>
      <c r="D108" s="21"/>
      <c r="E108" s="20" t="e">
        <f t="shared" si="29"/>
        <v>#DIV/0!</v>
      </c>
      <c r="F108" s="42"/>
    </row>
    <row r="109" spans="1:6" ht="112.5" customHeight="1" x14ac:dyDescent="0.25">
      <c r="A109" s="157"/>
      <c r="B109" s="40" t="s">
        <v>17</v>
      </c>
      <c r="C109" s="21">
        <v>11962.9</v>
      </c>
      <c r="D109" s="21">
        <v>11962.9</v>
      </c>
      <c r="E109" s="20">
        <f t="shared" ref="E109" si="30">D109/C109*100</f>
        <v>100</v>
      </c>
      <c r="F109" s="42"/>
    </row>
    <row r="110" spans="1:6" ht="58.5" hidden="1" customHeight="1" x14ac:dyDescent="0.25">
      <c r="A110" s="158"/>
      <c r="B110" s="40" t="s">
        <v>18</v>
      </c>
      <c r="C110" s="21">
        <v>0</v>
      </c>
      <c r="D110" s="21"/>
      <c r="E110" s="21"/>
      <c r="F110" s="41"/>
    </row>
    <row r="111" spans="1:6" ht="29.25" customHeight="1" x14ac:dyDescent="0.25">
      <c r="A111" s="154" t="s">
        <v>60</v>
      </c>
      <c r="B111" s="40" t="s">
        <v>16</v>
      </c>
      <c r="C111" s="21">
        <v>62.5</v>
      </c>
      <c r="D111" s="21">
        <v>62.5</v>
      </c>
      <c r="E111" s="20">
        <f t="shared" ref="E111" si="31">D111/C111*100</f>
        <v>100</v>
      </c>
      <c r="F111" s="42"/>
    </row>
    <row r="112" spans="1:6" ht="21.75" customHeight="1" x14ac:dyDescent="0.25">
      <c r="A112" s="155"/>
      <c r="B112" s="40" t="s">
        <v>17</v>
      </c>
      <c r="C112" s="21">
        <v>0</v>
      </c>
      <c r="D112" s="21"/>
      <c r="E112" s="21"/>
      <c r="F112" s="41"/>
    </row>
    <row r="113" spans="1:8" ht="118.5" customHeight="1" x14ac:dyDescent="0.25">
      <c r="A113" s="156"/>
      <c r="B113" s="40" t="s">
        <v>18</v>
      </c>
      <c r="C113" s="21">
        <v>0</v>
      </c>
      <c r="D113" s="21"/>
      <c r="E113" s="21"/>
      <c r="F113" s="41"/>
    </row>
    <row r="114" spans="1:8" ht="33.75" customHeight="1" x14ac:dyDescent="0.25">
      <c r="A114" s="157" t="s">
        <v>61</v>
      </c>
      <c r="B114" s="40" t="s">
        <v>16</v>
      </c>
      <c r="C114" s="21">
        <v>10845.3</v>
      </c>
      <c r="D114" s="21">
        <v>10845.3</v>
      </c>
      <c r="E114" s="20">
        <f t="shared" ref="E114:E121" si="32">D114/C114*100</f>
        <v>100</v>
      </c>
      <c r="F114" s="42"/>
    </row>
    <row r="115" spans="1:8" ht="59.25" customHeight="1" x14ac:dyDescent="0.25">
      <c r="A115" s="155"/>
      <c r="B115" s="40" t="s">
        <v>17</v>
      </c>
      <c r="C115" s="21">
        <v>0</v>
      </c>
      <c r="D115" s="21"/>
      <c r="E115" s="20"/>
      <c r="F115" s="41"/>
    </row>
    <row r="116" spans="1:8" ht="40.5" customHeight="1" x14ac:dyDescent="0.25">
      <c r="A116" s="156"/>
      <c r="B116" s="40" t="s">
        <v>18</v>
      </c>
      <c r="C116" s="21">
        <v>0</v>
      </c>
      <c r="D116" s="21"/>
      <c r="E116" s="20"/>
      <c r="F116" s="41"/>
    </row>
    <row r="117" spans="1:8" ht="30" hidden="1" customHeight="1" x14ac:dyDescent="0.25">
      <c r="A117" s="154" t="s">
        <v>135</v>
      </c>
      <c r="B117" s="40" t="s">
        <v>16</v>
      </c>
      <c r="C117" s="21"/>
      <c r="D117" s="21"/>
      <c r="E117" s="20" t="e">
        <f t="shared" si="32"/>
        <v>#DIV/0!</v>
      </c>
      <c r="F117" s="41"/>
    </row>
    <row r="118" spans="1:8" ht="48.75" hidden="1" customHeight="1" x14ac:dyDescent="0.25">
      <c r="A118" s="157"/>
      <c r="B118" s="72" t="s">
        <v>17</v>
      </c>
      <c r="C118" s="73"/>
      <c r="D118" s="73"/>
      <c r="E118" s="74" t="e">
        <f t="shared" si="32"/>
        <v>#DIV/0!</v>
      </c>
      <c r="F118" s="75"/>
    </row>
    <row r="119" spans="1:8" ht="17.25" hidden="1" customHeight="1" x14ac:dyDescent="0.25">
      <c r="A119" s="158"/>
      <c r="B119" s="40" t="s">
        <v>18</v>
      </c>
      <c r="C119" s="20">
        <v>0</v>
      </c>
      <c r="D119" s="20"/>
      <c r="E119" s="20"/>
      <c r="F119" s="41"/>
    </row>
    <row r="120" spans="1:8" ht="38.25" customHeight="1" x14ac:dyDescent="0.25">
      <c r="A120" s="154" t="s">
        <v>173</v>
      </c>
      <c r="B120" s="40" t="s">
        <v>16</v>
      </c>
      <c r="C120" s="20"/>
      <c r="D120" s="20"/>
      <c r="E120" s="20"/>
      <c r="F120" s="45"/>
    </row>
    <row r="121" spans="1:8" ht="48.75" customHeight="1" x14ac:dyDescent="0.25">
      <c r="A121" s="157"/>
      <c r="B121" s="40" t="s">
        <v>17</v>
      </c>
      <c r="C121" s="20">
        <v>3191.7</v>
      </c>
      <c r="D121" s="20">
        <v>3191.7</v>
      </c>
      <c r="E121" s="20">
        <f t="shared" si="32"/>
        <v>100</v>
      </c>
      <c r="F121" s="71"/>
      <c r="H121" s="65"/>
    </row>
    <row r="122" spans="1:8" ht="111.75" customHeight="1" x14ac:dyDescent="0.25">
      <c r="A122" s="158"/>
      <c r="B122" s="40" t="s">
        <v>18</v>
      </c>
      <c r="C122" s="20">
        <v>0</v>
      </c>
      <c r="D122" s="20"/>
      <c r="E122" s="20"/>
      <c r="F122" s="41"/>
    </row>
    <row r="123" spans="1:8" ht="17.25" customHeight="1" x14ac:dyDescent="0.25">
      <c r="A123" s="154" t="s">
        <v>55</v>
      </c>
      <c r="B123" s="40" t="s">
        <v>16</v>
      </c>
      <c r="C123" s="20">
        <v>0</v>
      </c>
      <c r="D123" s="20"/>
      <c r="E123" s="20"/>
      <c r="F123" s="41"/>
    </row>
    <row r="124" spans="1:8" ht="24" customHeight="1" x14ac:dyDescent="0.25">
      <c r="A124" s="157"/>
      <c r="B124" s="40" t="s">
        <v>17</v>
      </c>
      <c r="C124" s="20"/>
      <c r="D124" s="20"/>
      <c r="E124" s="20"/>
      <c r="F124" s="42"/>
    </row>
    <row r="125" spans="1:8" ht="17.25" customHeight="1" x14ac:dyDescent="0.25">
      <c r="A125" s="158"/>
      <c r="B125" s="40" t="s">
        <v>18</v>
      </c>
      <c r="C125" s="20">
        <v>0</v>
      </c>
      <c r="D125" s="20"/>
      <c r="E125" s="20"/>
      <c r="F125" s="41"/>
    </row>
    <row r="126" spans="1:8" ht="107.25" customHeight="1" x14ac:dyDescent="0.25">
      <c r="A126" s="64" t="s">
        <v>170</v>
      </c>
      <c r="B126" s="40" t="s">
        <v>17</v>
      </c>
      <c r="C126" s="20">
        <v>799</v>
      </c>
      <c r="D126" s="20">
        <v>799</v>
      </c>
      <c r="E126" s="20">
        <f t="shared" ref="E126:E129" si="33">D126/C126*100</f>
        <v>100</v>
      </c>
      <c r="F126" s="41"/>
    </row>
    <row r="127" spans="1:8" ht="107.25" customHeight="1" x14ac:dyDescent="0.25">
      <c r="A127" s="64" t="s">
        <v>276</v>
      </c>
      <c r="B127" s="40" t="s">
        <v>17</v>
      </c>
      <c r="C127" s="20">
        <v>568.79999999999995</v>
      </c>
      <c r="D127" s="20">
        <v>568.4</v>
      </c>
      <c r="E127" s="20">
        <f t="shared" si="33"/>
        <v>99.929676511954995</v>
      </c>
      <c r="F127" s="41"/>
    </row>
    <row r="128" spans="1:8" ht="107.25" customHeight="1" x14ac:dyDescent="0.25">
      <c r="A128" s="64" t="s">
        <v>192</v>
      </c>
      <c r="B128" s="40" t="s">
        <v>17</v>
      </c>
      <c r="C128" s="20">
        <v>359.2</v>
      </c>
      <c r="D128" s="20">
        <v>359.2</v>
      </c>
      <c r="E128" s="20">
        <f t="shared" si="33"/>
        <v>100</v>
      </c>
      <c r="F128" s="41"/>
    </row>
    <row r="129" spans="1:6" ht="107.25" customHeight="1" x14ac:dyDescent="0.25">
      <c r="A129" s="64" t="s">
        <v>193</v>
      </c>
      <c r="B129" s="40" t="s">
        <v>17</v>
      </c>
      <c r="C129" s="20">
        <v>140</v>
      </c>
      <c r="D129" s="20">
        <v>140</v>
      </c>
      <c r="E129" s="20">
        <f t="shared" si="33"/>
        <v>100</v>
      </c>
      <c r="F129" s="41"/>
    </row>
    <row r="130" spans="1:6" ht="17.25" customHeight="1" x14ac:dyDescent="0.25">
      <c r="A130" s="168" t="s">
        <v>161</v>
      </c>
      <c r="B130" s="40"/>
      <c r="C130" s="67">
        <f>SUM(C9:C129)</f>
        <v>1400318.8</v>
      </c>
      <c r="D130" s="67">
        <f>SUM(D9:D125)</f>
        <v>1395882.7</v>
      </c>
      <c r="E130" s="67">
        <f>D130/C130*100</f>
        <v>99.683207852383333</v>
      </c>
      <c r="F130" s="41"/>
    </row>
    <row r="131" spans="1:6" x14ac:dyDescent="0.25">
      <c r="A131" s="159" t="s">
        <v>136</v>
      </c>
      <c r="B131" s="40" t="s">
        <v>16</v>
      </c>
      <c r="C131" s="20">
        <v>0</v>
      </c>
      <c r="D131" s="20"/>
      <c r="E131" s="20"/>
      <c r="F131" s="41"/>
    </row>
    <row r="132" spans="1:6" s="57" customFormat="1" ht="51" customHeight="1" x14ac:dyDescent="0.25">
      <c r="A132" s="159"/>
      <c r="B132" s="40" t="s">
        <v>17</v>
      </c>
      <c r="C132" s="20">
        <v>13870.2</v>
      </c>
      <c r="D132" s="20">
        <v>13869.9</v>
      </c>
      <c r="E132" s="20">
        <f t="shared" ref="E132" si="34">D132/C132*100</f>
        <v>99.997837089587733</v>
      </c>
      <c r="F132" s="44"/>
    </row>
    <row r="133" spans="1:6" ht="18" customHeight="1" x14ac:dyDescent="0.25">
      <c r="A133" s="159"/>
      <c r="B133" s="40" t="s">
        <v>18</v>
      </c>
      <c r="C133" s="21">
        <v>0</v>
      </c>
      <c r="D133" s="21"/>
      <c r="E133" s="21"/>
      <c r="F133" s="41"/>
    </row>
    <row r="134" spans="1:6" x14ac:dyDescent="0.25">
      <c r="A134" s="154" t="s">
        <v>35</v>
      </c>
      <c r="B134" s="40" t="s">
        <v>16</v>
      </c>
      <c r="C134" s="20">
        <v>0</v>
      </c>
      <c r="D134" s="21"/>
      <c r="E134" s="21"/>
      <c r="F134" s="41"/>
    </row>
    <row r="135" spans="1:6" x14ac:dyDescent="0.25">
      <c r="A135" s="157"/>
      <c r="B135" s="40" t="s">
        <v>17</v>
      </c>
      <c r="C135" s="20"/>
      <c r="D135" s="21"/>
      <c r="E135" s="20"/>
      <c r="F135" s="44"/>
    </row>
    <row r="136" spans="1:6" x14ac:dyDescent="0.25">
      <c r="A136" s="158"/>
      <c r="B136" s="40" t="s">
        <v>18</v>
      </c>
      <c r="C136" s="20">
        <v>0</v>
      </c>
      <c r="D136" s="21"/>
      <c r="E136" s="21"/>
      <c r="F136" s="41"/>
    </row>
    <row r="137" spans="1:6" x14ac:dyDescent="0.25">
      <c r="A137" s="154" t="s">
        <v>36</v>
      </c>
      <c r="B137" s="40" t="s">
        <v>16</v>
      </c>
      <c r="C137" s="20">
        <v>0</v>
      </c>
      <c r="D137" s="21"/>
      <c r="E137" s="21"/>
      <c r="F137" s="41"/>
    </row>
    <row r="138" spans="1:6" x14ac:dyDescent="0.25">
      <c r="A138" s="157"/>
      <c r="B138" s="40" t="s">
        <v>17</v>
      </c>
      <c r="C138" s="20">
        <v>9346.4</v>
      </c>
      <c r="D138" s="21">
        <v>9346.4</v>
      </c>
      <c r="E138" s="20">
        <f t="shared" ref="E138:E141" si="35">D138/C138*100</f>
        <v>100</v>
      </c>
      <c r="F138" s="44"/>
    </row>
    <row r="139" spans="1:6" x14ac:dyDescent="0.25">
      <c r="A139" s="158"/>
      <c r="B139" s="40" t="s">
        <v>18</v>
      </c>
      <c r="C139" s="20">
        <v>0</v>
      </c>
      <c r="D139" s="21"/>
      <c r="E139" s="21"/>
      <c r="F139" s="41"/>
    </row>
    <row r="140" spans="1:6" x14ac:dyDescent="0.25">
      <c r="A140" s="154" t="s">
        <v>137</v>
      </c>
      <c r="B140" s="40" t="s">
        <v>16</v>
      </c>
      <c r="C140" s="20">
        <v>0</v>
      </c>
      <c r="D140" s="21"/>
      <c r="E140" s="20"/>
      <c r="F140" s="41"/>
    </row>
    <row r="141" spans="1:6" x14ac:dyDescent="0.25">
      <c r="A141" s="157"/>
      <c r="B141" s="40" t="s">
        <v>17</v>
      </c>
      <c r="C141" s="20">
        <v>598.4</v>
      </c>
      <c r="D141" s="20">
        <v>598.4</v>
      </c>
      <c r="E141" s="20">
        <f t="shared" si="35"/>
        <v>100</v>
      </c>
      <c r="F141" s="44"/>
    </row>
    <row r="142" spans="1:6" x14ac:dyDescent="0.25">
      <c r="A142" s="158"/>
      <c r="B142" s="40" t="s">
        <v>18</v>
      </c>
      <c r="C142" s="20">
        <v>0</v>
      </c>
      <c r="D142" s="21"/>
      <c r="E142" s="21"/>
      <c r="F142" s="41"/>
    </row>
    <row r="143" spans="1:6" x14ac:dyDescent="0.25">
      <c r="A143" s="154" t="s">
        <v>62</v>
      </c>
      <c r="B143" s="40" t="s">
        <v>16</v>
      </c>
      <c r="C143" s="20">
        <v>0</v>
      </c>
      <c r="D143" s="21"/>
      <c r="E143" s="21"/>
      <c r="F143" s="41"/>
    </row>
    <row r="144" spans="1:6" x14ac:dyDescent="0.25">
      <c r="A144" s="157"/>
      <c r="B144" s="40" t="s">
        <v>17</v>
      </c>
      <c r="C144" s="20">
        <v>6078</v>
      </c>
      <c r="D144" s="20">
        <v>6078</v>
      </c>
      <c r="E144" s="20">
        <f t="shared" ref="E144:E146" si="36">D144/C144*100</f>
        <v>100</v>
      </c>
      <c r="F144" s="44"/>
    </row>
    <row r="145" spans="1:8" ht="19.5" customHeight="1" x14ac:dyDescent="0.25">
      <c r="A145" s="158"/>
      <c r="B145" s="40" t="s">
        <v>18</v>
      </c>
      <c r="C145" s="21">
        <v>0</v>
      </c>
      <c r="D145" s="21"/>
      <c r="E145" s="21"/>
      <c r="F145" s="41"/>
    </row>
    <row r="146" spans="1:8" hidden="1" x14ac:dyDescent="0.25">
      <c r="A146" s="154" t="s">
        <v>255</v>
      </c>
      <c r="B146" s="40" t="s">
        <v>16</v>
      </c>
      <c r="C146" s="20"/>
      <c r="D146" s="21"/>
      <c r="E146" s="20" t="e">
        <f t="shared" si="36"/>
        <v>#DIV/0!</v>
      </c>
      <c r="F146" s="42"/>
    </row>
    <row r="147" spans="1:8" x14ac:dyDescent="0.25">
      <c r="A147" s="157"/>
      <c r="B147" s="40" t="s">
        <v>17</v>
      </c>
      <c r="C147" s="20">
        <v>5572.4</v>
      </c>
      <c r="D147" s="20">
        <v>5572.4</v>
      </c>
      <c r="E147" s="20">
        <f t="shared" ref="E147" si="37">D147/C147*100</f>
        <v>100</v>
      </c>
      <c r="F147" s="42"/>
    </row>
    <row r="148" spans="1:8" ht="104.25" customHeight="1" x14ac:dyDescent="0.25">
      <c r="A148" s="158"/>
      <c r="B148" s="40" t="s">
        <v>18</v>
      </c>
      <c r="C148" s="20">
        <v>0</v>
      </c>
      <c r="D148" s="21"/>
      <c r="E148" s="21"/>
      <c r="F148" s="41"/>
    </row>
    <row r="149" spans="1:8" x14ac:dyDescent="0.25">
      <c r="A149" s="154" t="s">
        <v>37</v>
      </c>
      <c r="B149" s="40" t="s">
        <v>16</v>
      </c>
      <c r="C149" s="20">
        <v>0</v>
      </c>
      <c r="D149" s="21"/>
      <c r="E149" s="21"/>
      <c r="F149" s="41"/>
    </row>
    <row r="150" spans="1:8" x14ac:dyDescent="0.25">
      <c r="A150" s="157"/>
      <c r="B150" s="40" t="s">
        <v>17</v>
      </c>
      <c r="C150" s="20">
        <v>2042.3</v>
      </c>
      <c r="D150" s="21">
        <v>2042.3</v>
      </c>
      <c r="E150" s="20">
        <f t="shared" ref="E150" si="38">D150/C150*100</f>
        <v>100</v>
      </c>
      <c r="F150" s="44"/>
    </row>
    <row r="151" spans="1:8" ht="39.75" customHeight="1" x14ac:dyDescent="0.25">
      <c r="A151" s="158"/>
      <c r="B151" s="40" t="s">
        <v>18</v>
      </c>
      <c r="C151" s="21">
        <v>0</v>
      </c>
      <c r="D151" s="21"/>
      <c r="E151" s="21"/>
      <c r="F151" s="41"/>
    </row>
    <row r="152" spans="1:8" ht="48.75" customHeight="1" x14ac:dyDescent="0.25">
      <c r="A152" s="168" t="s">
        <v>162</v>
      </c>
      <c r="B152" s="68"/>
      <c r="C152" s="67">
        <f>C132+C138+C141+C144+C146+C147+C150+C135</f>
        <v>37507.700000000004</v>
      </c>
      <c r="D152" s="67">
        <f t="shared" ref="D152" si="39">D132+D138+D141+D144+D146+D147+D150+D135</f>
        <v>37507.4</v>
      </c>
      <c r="E152" s="67"/>
      <c r="F152" s="41"/>
    </row>
    <row r="153" spans="1:8" x14ac:dyDescent="0.25">
      <c r="A153" s="159" t="s">
        <v>38</v>
      </c>
      <c r="B153" s="40" t="s">
        <v>16</v>
      </c>
      <c r="C153" s="20">
        <v>0</v>
      </c>
      <c r="D153" s="21"/>
      <c r="E153" s="21"/>
      <c r="F153" s="41"/>
    </row>
    <row r="154" spans="1:8" x14ac:dyDescent="0.25">
      <c r="A154" s="159"/>
      <c r="B154" s="40" t="s">
        <v>17</v>
      </c>
      <c r="C154" s="20">
        <v>9956.4</v>
      </c>
      <c r="D154" s="21">
        <v>9902.1</v>
      </c>
      <c r="E154" s="20">
        <f>D154/C154*100</f>
        <v>99.454622152585287</v>
      </c>
      <c r="F154" s="42"/>
      <c r="H154">
        <f>D154+D157+D160</f>
        <v>65849.100000000006</v>
      </c>
    </row>
    <row r="155" spans="1:8" x14ac:dyDescent="0.25">
      <c r="A155" s="159"/>
      <c r="B155" s="40" t="s">
        <v>18</v>
      </c>
      <c r="C155" s="20"/>
      <c r="D155" s="21"/>
      <c r="E155" s="21"/>
      <c r="F155" s="41"/>
    </row>
    <row r="156" spans="1:8" x14ac:dyDescent="0.25">
      <c r="A156" s="154" t="s">
        <v>63</v>
      </c>
      <c r="B156" s="40" t="s">
        <v>16</v>
      </c>
      <c r="C156" s="20">
        <v>4100</v>
      </c>
      <c r="D156" s="20">
        <v>4100</v>
      </c>
      <c r="E156" s="20">
        <f>D156/C156*100</f>
        <v>100</v>
      </c>
      <c r="F156" s="42"/>
    </row>
    <row r="157" spans="1:8" x14ac:dyDescent="0.25">
      <c r="A157" s="157"/>
      <c r="B157" s="40" t="s">
        <v>17</v>
      </c>
      <c r="C157" s="20">
        <v>55862</v>
      </c>
      <c r="D157" s="21">
        <v>55853</v>
      </c>
      <c r="E157" s="20">
        <f>D157/C157*100</f>
        <v>99.983888868998605</v>
      </c>
      <c r="F157" s="42"/>
    </row>
    <row r="158" spans="1:8" ht="29.25" customHeight="1" x14ac:dyDescent="0.25">
      <c r="A158" s="158"/>
      <c r="B158" s="40" t="s">
        <v>18</v>
      </c>
      <c r="C158" s="20">
        <v>0</v>
      </c>
      <c r="D158" s="21"/>
      <c r="E158" s="21"/>
      <c r="F158" s="41"/>
    </row>
    <row r="159" spans="1:8" x14ac:dyDescent="0.25">
      <c r="A159" s="154" t="s">
        <v>39</v>
      </c>
      <c r="B159" s="40" t="s">
        <v>16</v>
      </c>
      <c r="C159" s="20">
        <v>0</v>
      </c>
      <c r="D159" s="21"/>
      <c r="E159" s="21"/>
      <c r="F159" s="41"/>
    </row>
    <row r="160" spans="1:8" x14ac:dyDescent="0.25">
      <c r="A160" s="157"/>
      <c r="B160" s="40" t="s">
        <v>17</v>
      </c>
      <c r="C160" s="20">
        <v>94</v>
      </c>
      <c r="D160" s="21">
        <v>94</v>
      </c>
      <c r="E160" s="20">
        <f t="shared" ref="E160" si="40">D160/C160*100</f>
        <v>100</v>
      </c>
      <c r="F160" s="41"/>
    </row>
    <row r="161" spans="1:6" x14ac:dyDescent="0.25">
      <c r="A161" s="158"/>
      <c r="B161" s="40" t="s">
        <v>18</v>
      </c>
      <c r="C161" s="20">
        <v>0</v>
      </c>
      <c r="D161" s="21"/>
      <c r="E161" s="21"/>
      <c r="F161" s="41"/>
    </row>
    <row r="162" spans="1:6" x14ac:dyDescent="0.25">
      <c r="A162" s="169" t="s">
        <v>163</v>
      </c>
      <c r="B162" s="41"/>
      <c r="C162" s="69">
        <f>SUM(C154:C161)</f>
        <v>70012.399999999994</v>
      </c>
      <c r="D162" s="68">
        <f>SUM(D154:D161)</f>
        <v>69949.100000000006</v>
      </c>
      <c r="E162" s="70">
        <f>D162/C162*100</f>
        <v>99.909587444509853</v>
      </c>
      <c r="F162" s="41"/>
    </row>
    <row r="166" spans="1:6" x14ac:dyDescent="0.25">
      <c r="A166" t="s">
        <v>164</v>
      </c>
    </row>
    <row r="167" spans="1:6" x14ac:dyDescent="0.25">
      <c r="A167" t="s">
        <v>165</v>
      </c>
    </row>
  </sheetData>
  <mergeCells count="47">
    <mergeCell ref="A153:A155"/>
    <mergeCell ref="A156:A158"/>
    <mergeCell ref="A159:A161"/>
    <mergeCell ref="A149:A151"/>
    <mergeCell ref="A140:A142"/>
    <mergeCell ref="A143:A145"/>
    <mergeCell ref="A146:A148"/>
    <mergeCell ref="A134:A136"/>
    <mergeCell ref="A66:A68"/>
    <mergeCell ref="A69:A71"/>
    <mergeCell ref="A72:A74"/>
    <mergeCell ref="A117:A119"/>
    <mergeCell ref="A120:A122"/>
    <mergeCell ref="A90:A92"/>
    <mergeCell ref="A93:A95"/>
    <mergeCell ref="A96:A98"/>
    <mergeCell ref="A111:A113"/>
    <mergeCell ref="A114:A116"/>
    <mergeCell ref="A87:A89"/>
    <mergeCell ref="A123:A125"/>
    <mergeCell ref="A102:A107"/>
    <mergeCell ref="A60:A62"/>
    <mergeCell ref="A58:A59"/>
    <mergeCell ref="A45:A46"/>
    <mergeCell ref="A108:A110"/>
    <mergeCell ref="A131:A133"/>
    <mergeCell ref="A18:A20"/>
    <mergeCell ref="A21:A23"/>
    <mergeCell ref="A27:A29"/>
    <mergeCell ref="A24:A26"/>
    <mergeCell ref="A137:A139"/>
    <mergeCell ref="A99:A101"/>
    <mergeCell ref="A39:A41"/>
    <mergeCell ref="A42:A44"/>
    <mergeCell ref="A75:A77"/>
    <mergeCell ref="A78:A80"/>
    <mergeCell ref="A81:A83"/>
    <mergeCell ref="A84:A86"/>
    <mergeCell ref="A63:A65"/>
    <mergeCell ref="A30:A32"/>
    <mergeCell ref="A33:A35"/>
    <mergeCell ref="A36:A38"/>
    <mergeCell ref="A5:A8"/>
    <mergeCell ref="A1:E1"/>
    <mergeCell ref="A9:A11"/>
    <mergeCell ref="A12:A14"/>
    <mergeCell ref="A15:A17"/>
  </mergeCells>
  <pageMargins left="0.7" right="0.7" top="0.75" bottom="0.75" header="0.3" footer="0.3"/>
  <pageSetup paperSize="9" scale="72"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F17"/>
  <sheetViews>
    <sheetView workbookViewId="0">
      <pane ySplit="4" topLeftCell="A16" activePane="bottomLeft" state="frozen"/>
      <selection pane="bottomLeft" activeCell="A2" sqref="A2:E17"/>
    </sheetView>
  </sheetViews>
  <sheetFormatPr defaultRowHeight="15" x14ac:dyDescent="0.25"/>
  <cols>
    <col min="1" max="1" width="6.5703125" style="89" customWidth="1"/>
    <col min="2" max="2" width="25" style="2" customWidth="1"/>
    <col min="3" max="3" width="14.28515625" style="89" customWidth="1"/>
    <col min="4" max="4" width="10.42578125" style="89" customWidth="1"/>
    <col min="5" max="5" width="70.140625" style="87" customWidth="1"/>
    <col min="6" max="6" width="10.140625" bestFit="1" customWidth="1"/>
  </cols>
  <sheetData>
    <row r="2" spans="1:6" x14ac:dyDescent="0.25">
      <c r="A2" s="140" t="s">
        <v>209</v>
      </c>
      <c r="B2" s="140"/>
      <c r="C2" s="140"/>
      <c r="D2" s="140"/>
      <c r="E2" s="140"/>
    </row>
    <row r="3" spans="1:6" x14ac:dyDescent="0.25">
      <c r="A3" s="88"/>
      <c r="B3" s="22"/>
      <c r="C3" s="88"/>
      <c r="D3" s="88"/>
      <c r="E3" s="86"/>
    </row>
    <row r="4" spans="1:6" x14ac:dyDescent="0.25">
      <c r="A4" s="27" t="s">
        <v>0</v>
      </c>
      <c r="B4" s="23" t="s">
        <v>20</v>
      </c>
      <c r="C4" s="27" t="s">
        <v>21</v>
      </c>
      <c r="D4" s="27" t="s">
        <v>22</v>
      </c>
      <c r="E4" s="9" t="s">
        <v>45</v>
      </c>
    </row>
    <row r="5" spans="1:6" s="2" customFormat="1" x14ac:dyDescent="0.25">
      <c r="A5" s="27">
        <v>1</v>
      </c>
      <c r="B5" s="23">
        <v>2</v>
      </c>
      <c r="C5" s="27">
        <v>3</v>
      </c>
      <c r="D5" s="27">
        <v>4</v>
      </c>
      <c r="E5" s="27">
        <v>5</v>
      </c>
    </row>
    <row r="6" spans="1:6" ht="75" x14ac:dyDescent="0.25">
      <c r="A6" s="27">
        <v>1</v>
      </c>
      <c r="B6" s="12" t="s">
        <v>46</v>
      </c>
      <c r="C6" s="90">
        <v>43125</v>
      </c>
      <c r="D6" s="91">
        <v>50</v>
      </c>
      <c r="E6" s="33" t="s">
        <v>174</v>
      </c>
      <c r="F6" s="48"/>
    </row>
    <row r="7" spans="1:6" ht="75" x14ac:dyDescent="0.25">
      <c r="A7" s="27">
        <v>2</v>
      </c>
      <c r="B7" s="12" t="s">
        <v>46</v>
      </c>
      <c r="C7" s="84">
        <v>43152</v>
      </c>
      <c r="D7" s="92">
        <v>162</v>
      </c>
      <c r="E7" s="33" t="s">
        <v>175</v>
      </c>
    </row>
    <row r="8" spans="1:6" ht="75" x14ac:dyDescent="0.25">
      <c r="A8" s="27">
        <v>3</v>
      </c>
      <c r="B8" s="12" t="s">
        <v>46</v>
      </c>
      <c r="C8" s="84">
        <v>43181</v>
      </c>
      <c r="D8" s="92">
        <v>284</v>
      </c>
      <c r="E8" s="33" t="s">
        <v>176</v>
      </c>
    </row>
    <row r="9" spans="1:6" ht="75" x14ac:dyDescent="0.25">
      <c r="A9" s="85">
        <v>4</v>
      </c>
      <c r="B9" s="12" t="s">
        <v>46</v>
      </c>
      <c r="C9" s="84">
        <v>43189</v>
      </c>
      <c r="D9" s="85">
        <v>335</v>
      </c>
      <c r="E9" s="4" t="s">
        <v>178</v>
      </c>
    </row>
    <row r="10" spans="1:6" ht="75" x14ac:dyDescent="0.25">
      <c r="A10" s="27">
        <v>5</v>
      </c>
      <c r="B10" s="12" t="s">
        <v>46</v>
      </c>
      <c r="C10" s="84">
        <v>43209</v>
      </c>
      <c r="D10" s="85">
        <v>414</v>
      </c>
      <c r="E10" s="4" t="s">
        <v>177</v>
      </c>
    </row>
    <row r="11" spans="1:6" ht="151.5" customHeight="1" x14ac:dyDescent="0.25">
      <c r="A11" s="27">
        <v>6</v>
      </c>
      <c r="B11" s="82" t="s">
        <v>46</v>
      </c>
      <c r="C11" s="84">
        <v>43244</v>
      </c>
      <c r="D11" s="85">
        <v>596</v>
      </c>
      <c r="E11" s="4" t="s">
        <v>181</v>
      </c>
    </row>
    <row r="12" spans="1:6" ht="75" x14ac:dyDescent="0.25">
      <c r="A12" s="37">
        <v>7</v>
      </c>
      <c r="B12" s="12" t="s">
        <v>46</v>
      </c>
      <c r="C12" s="93" t="s">
        <v>179</v>
      </c>
      <c r="D12" s="93">
        <v>695</v>
      </c>
      <c r="E12" s="4" t="s">
        <v>180</v>
      </c>
    </row>
    <row r="13" spans="1:6" ht="105" x14ac:dyDescent="0.25">
      <c r="A13" s="27">
        <v>8</v>
      </c>
      <c r="B13" s="82" t="s">
        <v>46</v>
      </c>
      <c r="C13" s="84">
        <v>43300</v>
      </c>
      <c r="D13" s="85">
        <v>883</v>
      </c>
      <c r="E13" s="4" t="s">
        <v>203</v>
      </c>
    </row>
    <row r="14" spans="1:6" ht="80.25" customHeight="1" x14ac:dyDescent="0.25">
      <c r="A14" s="27">
        <v>9</v>
      </c>
      <c r="B14" s="82" t="s">
        <v>46</v>
      </c>
      <c r="C14" s="84">
        <v>43362</v>
      </c>
      <c r="D14" s="85">
        <v>1221</v>
      </c>
      <c r="E14" s="4" t="s">
        <v>202</v>
      </c>
    </row>
    <row r="15" spans="1:6" ht="310.5" customHeight="1" x14ac:dyDescent="0.25">
      <c r="A15" s="27">
        <v>10</v>
      </c>
      <c r="B15" s="82" t="s">
        <v>46</v>
      </c>
      <c r="C15" s="84">
        <v>43389</v>
      </c>
      <c r="D15" s="85">
        <v>1365</v>
      </c>
      <c r="E15" s="4" t="s">
        <v>205</v>
      </c>
    </row>
    <row r="16" spans="1:6" ht="90" x14ac:dyDescent="0.25">
      <c r="A16" s="27">
        <v>11</v>
      </c>
      <c r="B16" s="82" t="s">
        <v>46</v>
      </c>
      <c r="C16" s="84">
        <v>43418</v>
      </c>
      <c r="D16" s="85">
        <v>1533</v>
      </c>
      <c r="E16" s="4" t="s">
        <v>206</v>
      </c>
    </row>
    <row r="17" spans="1:5" ht="75" x14ac:dyDescent="0.25">
      <c r="A17" s="27">
        <v>12</v>
      </c>
      <c r="B17" s="82" t="s">
        <v>46</v>
      </c>
      <c r="C17" s="84">
        <v>43453</v>
      </c>
      <c r="D17" s="85">
        <v>1757</v>
      </c>
      <c r="E17" s="81" t="s">
        <v>207</v>
      </c>
    </row>
  </sheetData>
  <mergeCells count="1">
    <mergeCell ref="A2:E2"/>
  </mergeCells>
  <pageMargins left="0.7" right="0.7" top="0.75" bottom="0.75" header="0.3" footer="0.3"/>
  <pageSetup paperSize="9" fitToHeight="0" orientation="landscape"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9"/>
  <sheetViews>
    <sheetView tabSelected="1" workbookViewId="0">
      <selection activeCell="J7" sqref="J7"/>
    </sheetView>
  </sheetViews>
  <sheetFormatPr defaultRowHeight="15" x14ac:dyDescent="0.25"/>
  <cols>
    <col min="1" max="1" width="32.5703125" customWidth="1"/>
    <col min="2" max="6" width="14.28515625" customWidth="1"/>
    <col min="7" max="7" width="12.28515625" customWidth="1"/>
    <col min="8" max="8" width="13.140625" customWidth="1"/>
    <col min="9" max="9" width="12.28515625" customWidth="1"/>
    <col min="10" max="10" width="12.85546875" customWidth="1"/>
  </cols>
  <sheetData>
    <row r="1" spans="1:10" x14ac:dyDescent="0.25">
      <c r="A1" s="170" t="s">
        <v>234</v>
      </c>
      <c r="B1" s="171"/>
      <c r="C1" s="171"/>
      <c r="D1" s="171"/>
      <c r="E1" s="171"/>
      <c r="F1" s="171"/>
      <c r="G1" s="171"/>
      <c r="H1" s="171"/>
      <c r="I1" s="103"/>
      <c r="J1" s="103"/>
    </row>
    <row r="2" spans="1:10" x14ac:dyDescent="0.25">
      <c r="A2" s="3"/>
      <c r="B2" s="3"/>
      <c r="C2" s="3"/>
      <c r="D2" s="3"/>
      <c r="E2" s="3"/>
      <c r="F2" s="3"/>
      <c r="G2" s="3"/>
      <c r="H2" s="3"/>
      <c r="I2" s="3"/>
      <c r="J2" s="3"/>
    </row>
    <row r="3" spans="1:10" s="1" customFormat="1" ht="120" x14ac:dyDescent="0.25">
      <c r="A3" s="126" t="s">
        <v>275</v>
      </c>
      <c r="B3" s="126" t="s">
        <v>23</v>
      </c>
      <c r="C3" s="126" t="s">
        <v>130</v>
      </c>
      <c r="D3" s="4" t="s">
        <v>154</v>
      </c>
      <c r="E3" s="4" t="s">
        <v>155</v>
      </c>
      <c r="F3" s="4" t="s">
        <v>156</v>
      </c>
      <c r="G3" s="4" t="s">
        <v>157</v>
      </c>
      <c r="H3" s="4" t="s">
        <v>158</v>
      </c>
      <c r="I3" s="50"/>
      <c r="J3" s="51"/>
    </row>
    <row r="4" spans="1:10" x14ac:dyDescent="0.25">
      <c r="A4" s="141"/>
      <c r="B4" s="141"/>
      <c r="C4" s="141"/>
      <c r="D4" s="4" t="s">
        <v>278</v>
      </c>
      <c r="E4" s="59" t="s">
        <v>277</v>
      </c>
      <c r="F4" s="9" t="s">
        <v>271</v>
      </c>
      <c r="G4" s="9" t="s">
        <v>24</v>
      </c>
      <c r="H4" s="9" t="s">
        <v>159</v>
      </c>
      <c r="I4" s="52"/>
      <c r="J4" s="53"/>
    </row>
    <row r="5" spans="1:10" s="2" customFormat="1" x14ac:dyDescent="0.25">
      <c r="A5" s="49">
        <v>1</v>
      </c>
      <c r="B5" s="49">
        <v>2</v>
      </c>
      <c r="C5" s="49">
        <v>3</v>
      </c>
      <c r="D5" s="49">
        <v>4</v>
      </c>
      <c r="E5" s="49">
        <v>5</v>
      </c>
      <c r="F5" s="49">
        <v>6</v>
      </c>
      <c r="G5" s="49">
        <v>7</v>
      </c>
      <c r="H5" s="49">
        <v>8</v>
      </c>
      <c r="I5" s="54"/>
      <c r="J5" s="52"/>
    </row>
    <row r="6" spans="1:10" s="2" customFormat="1" ht="75.75" customHeight="1" x14ac:dyDescent="0.25">
      <c r="A6" s="12" t="s">
        <v>274</v>
      </c>
      <c r="B6" s="99" t="s">
        <v>128</v>
      </c>
      <c r="C6" s="99" t="s">
        <v>128</v>
      </c>
      <c r="D6" s="115">
        <f>F6*H6</f>
        <v>0.91161616161616155</v>
      </c>
      <c r="E6" s="27">
        <v>1</v>
      </c>
      <c r="F6" s="27">
        <v>0.95</v>
      </c>
      <c r="G6" s="27">
        <v>0.99</v>
      </c>
      <c r="H6" s="115">
        <f>F6/G6</f>
        <v>0.95959595959595956</v>
      </c>
      <c r="I6" s="54"/>
      <c r="J6" s="52"/>
    </row>
    <row r="7" spans="1:10" s="2" customFormat="1" ht="90" customHeight="1" x14ac:dyDescent="0.25">
      <c r="A7" s="12" t="s">
        <v>273</v>
      </c>
      <c r="B7" s="99" t="s">
        <v>128</v>
      </c>
      <c r="C7" s="99" t="s">
        <v>128</v>
      </c>
      <c r="D7" s="115">
        <f t="shared" ref="D7:D8" si="0">F7*H7</f>
        <v>1</v>
      </c>
      <c r="E7" s="27">
        <v>1</v>
      </c>
      <c r="F7" s="27">
        <v>1</v>
      </c>
      <c r="G7" s="27">
        <v>1</v>
      </c>
      <c r="H7" s="115">
        <f t="shared" ref="H7:H9" si="1">F7/G7</f>
        <v>1</v>
      </c>
      <c r="I7" s="54"/>
      <c r="J7" s="52"/>
    </row>
    <row r="8" spans="1:10" s="2" customFormat="1" ht="90" x14ac:dyDescent="0.25">
      <c r="A8" s="12" t="s">
        <v>272</v>
      </c>
      <c r="B8" s="99" t="s">
        <v>128</v>
      </c>
      <c r="C8" s="99" t="s">
        <v>128</v>
      </c>
      <c r="D8" s="115">
        <f t="shared" si="0"/>
        <v>1</v>
      </c>
      <c r="E8" s="27">
        <v>1</v>
      </c>
      <c r="F8" s="27">
        <v>1</v>
      </c>
      <c r="G8" s="27">
        <v>1</v>
      </c>
      <c r="H8" s="115">
        <f t="shared" si="1"/>
        <v>1</v>
      </c>
      <c r="I8" s="54"/>
      <c r="J8" s="52"/>
    </row>
    <row r="9" spans="1:10" ht="43.5" customHeight="1" x14ac:dyDescent="0.25">
      <c r="A9" s="6" t="s">
        <v>92</v>
      </c>
      <c r="B9" s="99" t="s">
        <v>128</v>
      </c>
      <c r="C9" s="99" t="s">
        <v>128</v>
      </c>
      <c r="D9" s="116">
        <v>0.97</v>
      </c>
      <c r="E9" s="116">
        <v>1</v>
      </c>
      <c r="F9" s="116">
        <v>0.97</v>
      </c>
      <c r="G9" s="116">
        <v>1</v>
      </c>
      <c r="H9" s="115">
        <f t="shared" si="1"/>
        <v>0.97</v>
      </c>
      <c r="I9" s="55"/>
      <c r="J9" s="56"/>
    </row>
  </sheetData>
  <mergeCells count="4">
    <mergeCell ref="A3:A4"/>
    <mergeCell ref="B3:B4"/>
    <mergeCell ref="C3:C4"/>
    <mergeCell ref="A1:H1"/>
  </mergeCells>
  <pageMargins left="0.7" right="0.7" top="0.75" bottom="0.75" header="0.3" footer="0.3"/>
  <pageSetup paperSize="9" fitToHeight="0"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6</vt:i4>
      </vt:variant>
      <vt:variant>
        <vt:lpstr>Именованные диапазоны</vt:lpstr>
      </vt:variant>
      <vt:variant>
        <vt:i4>6</vt:i4>
      </vt:variant>
    </vt:vector>
  </HeadingPairs>
  <TitlesOfParts>
    <vt:vector size="12" baseType="lpstr">
      <vt:lpstr>Целевые показатели</vt:lpstr>
      <vt:lpstr>Основные мероприятия</vt:lpstr>
      <vt:lpstr>Муниципальное задание</vt:lpstr>
      <vt:lpstr>Расходы на реализацию</vt:lpstr>
      <vt:lpstr>Изменения</vt:lpstr>
      <vt:lpstr>Эффективность</vt:lpstr>
      <vt:lpstr>Изменения!Область_печати</vt:lpstr>
      <vt:lpstr>'Муниципальное задание'!Область_печати</vt:lpstr>
      <vt:lpstr>'Основные мероприятия'!Область_печати</vt:lpstr>
      <vt:lpstr>'Расходы на реализацию'!Область_печати</vt:lpstr>
      <vt:lpstr>'Целевые показатели'!Область_печати</vt:lpstr>
      <vt:lpstr>Эффективность!Область_печати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2019-02-19T08:04:36Z</dcterms:modified>
</cp:coreProperties>
</file>