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3'!$A$1:$W$38</definedName>
  </definedNames>
  <calcPr calcId="125725"/>
</workbook>
</file>

<file path=xl/calcChain.xml><?xml version="1.0" encoding="utf-8"?>
<calcChain xmlns="http://schemas.openxmlformats.org/spreadsheetml/2006/main">
  <c r="H27" i="4"/>
  <c r="H25"/>
  <c r="U27"/>
  <c r="U25"/>
  <c r="T27"/>
  <c r="T25"/>
  <c r="H14"/>
  <c r="V25"/>
  <c r="T14"/>
  <c r="U14"/>
  <c r="L23"/>
  <c r="F25"/>
  <c r="G25"/>
  <c r="I25"/>
  <c r="J25"/>
  <c r="K25"/>
  <c r="L25"/>
  <c r="M25"/>
  <c r="N25"/>
  <c r="O25"/>
  <c r="P25"/>
  <c r="Q25"/>
  <c r="R25"/>
  <c r="L24"/>
  <c r="E27" l="1"/>
  <c r="F27"/>
  <c r="G27"/>
  <c r="I27"/>
  <c r="J27"/>
  <c r="K27"/>
  <c r="L27"/>
  <c r="M27"/>
  <c r="N27"/>
  <c r="O27"/>
  <c r="P27"/>
  <c r="Q27"/>
  <c r="R27"/>
  <c r="S27"/>
  <c r="V27"/>
  <c r="W27"/>
  <c r="D27"/>
  <c r="E25"/>
  <c r="D25"/>
  <c r="M15" i="3"/>
  <c r="N15"/>
  <c r="L14"/>
  <c r="L15" s="1"/>
  <c r="J15"/>
  <c r="I14"/>
  <c r="I15" s="1"/>
  <c r="F17"/>
  <c r="G17"/>
  <c r="H17"/>
  <c r="K17"/>
  <c r="O17"/>
  <c r="R17"/>
  <c r="E17"/>
  <c r="D17"/>
  <c r="E15"/>
  <c r="D15"/>
  <c r="D14"/>
  <c r="Q11"/>
  <c r="Q17" s="1"/>
  <c r="M11"/>
  <c r="N11"/>
  <c r="L10"/>
  <c r="L9"/>
  <c r="J11"/>
  <c r="I10"/>
  <c r="I9"/>
  <c r="E11"/>
  <c r="D11"/>
  <c r="D10"/>
  <c r="D9"/>
  <c r="P14"/>
  <c r="P9"/>
  <c r="N14" i="4"/>
  <c r="L14" s="1"/>
  <c r="J14"/>
  <c r="I14"/>
  <c r="I11" i="3" l="1"/>
  <c r="I17" s="1"/>
  <c r="M17"/>
  <c r="N17"/>
  <c r="L11"/>
  <c r="L17" s="1"/>
  <c r="J17"/>
  <c r="Q14" i="4"/>
  <c r="P14"/>
  <c r="P10" i="3"/>
  <c r="P11" s="1"/>
</calcChain>
</file>

<file path=xl/sharedStrings.xml><?xml version="1.0" encoding="utf-8"?>
<sst xmlns="http://schemas.openxmlformats.org/spreadsheetml/2006/main" count="212" uniqueCount="110">
  <si>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</si>
  <si>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</si>
  <si>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</si>
  <si>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</si>
  <si>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</si>
  <si>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</si>
  <si>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</si>
  <si>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</si>
  <si>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</si>
  <si>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</si>
  <si>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</si>
  <si>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</si>
  <si>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</si>
  <si>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</si>
  <si>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</si>
  <si>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</si>
  <si>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</si>
  <si>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</si>
  <si>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</si>
  <si>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</si>
  <si>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</si>
  <si>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</si>
  <si>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</si>
  <si>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</si>
  <si>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</si>
  <si>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</si>
  <si>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</si>
  <si>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</si>
  <si>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</si>
  <si>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</si>
  <si>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</si>
  <si>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</si>
  <si>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</si>
  <si>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</si>
  <si>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</si>
  <si>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</si>
  <si>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</si>
  <si>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</si>
  <si>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</si>
  <si>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</si>
  <si>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</si>
  <si>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</si>
  <si>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</si>
  <si>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</si>
  <si>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</si>
  <si>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</si>
  <si>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</si>
  <si>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</si>
  <si>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</si>
  <si>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</si>
  <si>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</si>
  <si>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</si>
  <si>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</si>
  <si>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</si>
  <si>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</si>
  <si>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</si>
  <si>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</si>
  <si>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</si>
  <si>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</si>
  <si>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</si>
  <si>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</si>
  <si>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</si>
  <si>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</si>
  <si>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</si>
  <si>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</si>
  <si>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</si>
  <si>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</si>
  <si>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</si>
  <si>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</si>
  <si>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</si>
  <si>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</si>
  <si>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</si>
  <si>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Тимашевский район/Медведовское сп</t>
  </si>
  <si>
    <t>ПАО  "Сбербанк" муниципальный контракт № 0818300019918000008-0196875-02 от 16.04.2018</t>
  </si>
  <si>
    <t xml:space="preserve"> 57 млн. рублей, 7,5438%, со сроком возврата 23.04.2019г</t>
  </si>
  <si>
    <t>ПАО  "Сбербанк" муниципальный контракт № 0818300019918000115-0196875-02 от 20.08.2018</t>
  </si>
  <si>
    <t>80,9 млн. рублей, 7,45895%, со сроком возврата 03.09.2019г</t>
  </si>
  <si>
    <t>финансирование дефицита бюджета на сумму 788 700 руб., 0,1% со сроком возврата до 01.10.2019г</t>
  </si>
  <si>
    <t>Тимашевский район  (Новокорсунское сп)</t>
  </si>
  <si>
    <t>договор № 107 от 08.10.2018г.о предоставлении администрации Поселкового с/п бюджетного кредита</t>
  </si>
  <si>
    <t>договор № 106 от 08.10.2018г.о предоставлении администрации Новокорсунского с/п бюджетного кредита</t>
  </si>
  <si>
    <t>на ликвидацию последствий стихийных бедствий на сумму 340 000 рублей, со сроком возврата до 1.10.2019г., без %</t>
  </si>
  <si>
    <t>АО Банк "СМП" от 10.12.2018 № 0318300091118000022-0115389-02</t>
  </si>
  <si>
    <t>Сумма кредита составляет 2000000,0 (два миллиона рублей, проценты за пользование кредитом - 11,5%, срок возврата не позднее 31.12.2019г.</t>
  </si>
  <si>
    <t>Остаток задолженности по кредиту на                                 1 января 2019 года, рублей</t>
  </si>
  <si>
    <t>Остаток задолженности по бюджетному кредиту на 1 января 2019 года, рублей</t>
  </si>
  <si>
    <t>Объем обязательств, обеспеченных гарантией, на    1 января 2019 года</t>
  </si>
  <si>
    <t>договор № 9 от 20.03.2019г.</t>
  </si>
  <si>
    <t>137900000 рублей, 0,1 %, со сроком возврата не позднее 1 декабря 2019г.</t>
  </si>
  <si>
    <t xml:space="preserve">68950000 рублей,0,1 %, со сроком возврата до 1.07.2020г. </t>
  </si>
  <si>
    <t>Тимашевский район  (Днепровское сп)</t>
  </si>
  <si>
    <t>финансирование дефицита бюджета на сумму 1 227 400 руб., 0,1% со сроком возврата до 10.07.2020г</t>
  </si>
  <si>
    <t>договор № 70  от 28.08.2019г.</t>
  </si>
  <si>
    <t>Тимашевский район (Медведовское сп)</t>
  </si>
  <si>
    <t>1000000 рублей, 0,1%, со сроком возврата до 1.07.2020г.</t>
  </si>
  <si>
    <t>договор № 62 от 27.08.2019г.</t>
  </si>
  <si>
    <t>Исполняющий обязанности</t>
  </si>
  <si>
    <t xml:space="preserve"> Начальник отдела учета и отчетности</t>
  </si>
  <si>
    <t>Н.Н. Куненкова</t>
  </si>
  <si>
    <t>начальника  ФУ администрации МО Тимашевский район</t>
  </si>
  <si>
    <t>Н.А. Ареховка</t>
  </si>
  <si>
    <t>начальника ФУ администрации МО Тимашевский район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</si>
  <si>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октября 2019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</si>
  <si>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октября 2019 года </t>
  </si>
  <si>
    <t>Остаток задолженности по кредиту на 1.10.2019,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</si>
  <si>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октября 2019 года </t>
  </si>
  <si>
    <t>Остаток задолженности по бюджетному кредиту на 1.10.2019, рублей</t>
  </si>
  <si>
    <t>Начальник отдела учета и отчетности</t>
  </si>
  <si>
    <t>договор № 83 от 24.07.2019г.о предоставлении администрации Поселкового с/п бюджетного кредита</t>
  </si>
  <si>
    <t>договор № 82 от 24.07.2019г.о предоставлении администрации Днепровское с/п бюджетного кредита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</si>
</sst>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3" fillId="0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E16" activePane="bottomRight" state="frozen"/>
      <selection pane="topRight" activeCell="E1" sqref="E1"/>
      <selection pane="bottomLeft" activeCell="A7" sqref="A7"/>
      <selection pane="bottomRight" activeCell="J25" sqref="J25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43" t="s">
        <v>19</v>
      </c>
      <c r="S1" s="43"/>
    </row>
    <row r="2" spans="1:19" ht="40.9" customHeight="1">
      <c r="A2" s="4"/>
      <c r="B2" s="4"/>
      <c r="C2" s="4"/>
      <c r="D2" s="4"/>
      <c r="E2" s="44" t="s">
        <v>102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S3" s="15" t="s">
        <v>0</v>
      </c>
    </row>
    <row r="4" spans="1:19" ht="54.6" customHeight="1">
      <c r="A4" s="58" t="s">
        <v>2</v>
      </c>
      <c r="B4" s="58" t="s">
        <v>3</v>
      </c>
      <c r="C4" s="58" t="s">
        <v>4</v>
      </c>
      <c r="D4" s="58" t="s">
        <v>5</v>
      </c>
      <c r="E4" s="53" t="s">
        <v>86</v>
      </c>
      <c r="F4" s="54"/>
      <c r="G4" s="55"/>
      <c r="H4" s="53" t="s">
        <v>9</v>
      </c>
      <c r="I4" s="54"/>
      <c r="J4" s="55"/>
      <c r="K4" s="53" t="s">
        <v>10</v>
      </c>
      <c r="L4" s="54"/>
      <c r="M4" s="55"/>
      <c r="N4" s="53" t="s">
        <v>11</v>
      </c>
      <c r="O4" s="54"/>
      <c r="P4" s="55"/>
      <c r="Q4" s="53" t="s">
        <v>12</v>
      </c>
      <c r="R4" s="54"/>
      <c r="S4" s="55"/>
    </row>
    <row r="5" spans="1:19" ht="14.45" customHeight="1">
      <c r="A5" s="59"/>
      <c r="B5" s="59"/>
      <c r="C5" s="59"/>
      <c r="D5" s="59"/>
      <c r="E5" s="56" t="s">
        <v>6</v>
      </c>
      <c r="F5" s="57" t="s">
        <v>1</v>
      </c>
      <c r="G5" s="57"/>
      <c r="H5" s="56" t="s">
        <v>6</v>
      </c>
      <c r="I5" s="57" t="s">
        <v>1</v>
      </c>
      <c r="J5" s="57"/>
      <c r="K5" s="56" t="s">
        <v>6</v>
      </c>
      <c r="L5" s="57" t="s">
        <v>1</v>
      </c>
      <c r="M5" s="57"/>
      <c r="N5" s="56" t="s">
        <v>6</v>
      </c>
      <c r="O5" s="57" t="s">
        <v>1</v>
      </c>
      <c r="P5" s="57"/>
      <c r="Q5" s="56" t="s">
        <v>6</v>
      </c>
      <c r="R5" s="57" t="s">
        <v>1</v>
      </c>
      <c r="S5" s="57"/>
    </row>
    <row r="6" spans="1:19" ht="55.9" customHeight="1">
      <c r="A6" s="60"/>
      <c r="B6" s="60"/>
      <c r="C6" s="60"/>
      <c r="D6" s="60"/>
      <c r="E6" s="56"/>
      <c r="F6" s="14" t="s">
        <v>7</v>
      </c>
      <c r="G6" s="14" t="s">
        <v>8</v>
      </c>
      <c r="H6" s="56"/>
      <c r="I6" s="14" t="s">
        <v>7</v>
      </c>
      <c r="J6" s="14" t="s">
        <v>8</v>
      </c>
      <c r="K6" s="56"/>
      <c r="L6" s="14" t="s">
        <v>7</v>
      </c>
      <c r="M6" s="14" t="s">
        <v>8</v>
      </c>
      <c r="N6" s="56"/>
      <c r="O6" s="14" t="s">
        <v>7</v>
      </c>
      <c r="P6" s="14" t="s">
        <v>8</v>
      </c>
      <c r="Q6" s="56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5" t="s">
        <v>56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7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51" t="s">
        <v>6</v>
      </c>
      <c r="B11" s="52"/>
      <c r="C11" s="52"/>
      <c r="D11" s="52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48" t="s">
        <v>13</v>
      </c>
      <c r="B12" s="49"/>
      <c r="C12" s="49"/>
      <c r="D12" s="5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45" t="s">
        <v>57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51" t="s">
        <v>6</v>
      </c>
      <c r="B16" s="52"/>
      <c r="C16" s="52"/>
      <c r="D16" s="5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8" t="s">
        <v>14</v>
      </c>
      <c r="B17" s="49"/>
      <c r="C17" s="49"/>
      <c r="D17" s="5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45" t="s">
        <v>58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51" t="s">
        <v>6</v>
      </c>
      <c r="B21" s="52"/>
      <c r="C21" s="52"/>
      <c r="D21" s="5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48" t="s">
        <v>15</v>
      </c>
      <c r="B22" s="49"/>
      <c r="C22" s="49"/>
      <c r="D22" s="5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51" t="s">
        <v>16</v>
      </c>
      <c r="B23" s="52"/>
      <c r="C23" s="52"/>
      <c r="D23" s="6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51" t="s">
        <v>17</v>
      </c>
      <c r="B24" s="52"/>
      <c r="C24" s="52"/>
      <c r="D24" s="6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62" t="s">
        <v>96</v>
      </c>
      <c r="B30" s="62"/>
      <c r="C30" s="62"/>
      <c r="D30" s="62"/>
    </row>
    <row r="31" spans="1:19" s="19" customFormat="1" ht="15.75">
      <c r="A31" s="19" t="s">
        <v>99</v>
      </c>
      <c r="L31" s="19" t="s">
        <v>100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61"/>
      <c r="B35" s="61"/>
      <c r="C35" s="61"/>
    </row>
    <row r="36" spans="1:12" s="19" customFormat="1" ht="15.75">
      <c r="A36" s="19" t="s">
        <v>97</v>
      </c>
      <c r="L36" s="19" t="s">
        <v>98</v>
      </c>
    </row>
    <row r="37" spans="1:12" s="19" customFormat="1" ht="15.7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view="pageBreakPreview" zoomScale="70" zoomScaleNormal="70" zoomScaleSheetLayoutView="70"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H19" sqref="H19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43" t="s">
        <v>20</v>
      </c>
      <c r="S1" s="43"/>
    </row>
    <row r="2" spans="1:19" ht="43.9" customHeight="1">
      <c r="D2" s="44" t="s">
        <v>103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4" spans="1:19" ht="37.15" customHeight="1">
      <c r="A4" s="58" t="s">
        <v>2</v>
      </c>
      <c r="B4" s="58" t="s">
        <v>23</v>
      </c>
      <c r="C4" s="58" t="s">
        <v>22</v>
      </c>
      <c r="D4" s="53" t="s">
        <v>84</v>
      </c>
      <c r="E4" s="54"/>
      <c r="F4" s="54"/>
      <c r="G4" s="55"/>
      <c r="H4" s="66" t="s">
        <v>25</v>
      </c>
      <c r="I4" s="53" t="s">
        <v>26</v>
      </c>
      <c r="J4" s="54"/>
      <c r="K4" s="55"/>
      <c r="L4" s="53" t="s">
        <v>52</v>
      </c>
      <c r="M4" s="54"/>
      <c r="N4" s="54"/>
      <c r="O4" s="55"/>
      <c r="P4" s="53" t="s">
        <v>104</v>
      </c>
      <c r="Q4" s="54"/>
      <c r="R4" s="54"/>
      <c r="S4" s="55"/>
    </row>
    <row r="5" spans="1:19">
      <c r="A5" s="59"/>
      <c r="B5" s="59"/>
      <c r="C5" s="59"/>
      <c r="D5" s="64" t="s">
        <v>6</v>
      </c>
      <c r="E5" s="45" t="s">
        <v>1</v>
      </c>
      <c r="F5" s="46"/>
      <c r="G5" s="47"/>
      <c r="H5" s="67"/>
      <c r="I5" s="64" t="s">
        <v>6</v>
      </c>
      <c r="J5" s="45" t="s">
        <v>1</v>
      </c>
      <c r="K5" s="47"/>
      <c r="L5" s="64" t="s">
        <v>6</v>
      </c>
      <c r="M5" s="45" t="s">
        <v>1</v>
      </c>
      <c r="N5" s="46"/>
      <c r="O5" s="47"/>
      <c r="P5" s="64" t="s">
        <v>6</v>
      </c>
      <c r="Q5" s="45" t="s">
        <v>1</v>
      </c>
      <c r="R5" s="46"/>
      <c r="S5" s="47"/>
    </row>
    <row r="6" spans="1:19" ht="58.9" customHeight="1">
      <c r="A6" s="60"/>
      <c r="B6" s="60"/>
      <c r="C6" s="60"/>
      <c r="D6" s="65"/>
      <c r="E6" s="14" t="s">
        <v>7</v>
      </c>
      <c r="F6" s="14" t="s">
        <v>8</v>
      </c>
      <c r="G6" s="14" t="s">
        <v>24</v>
      </c>
      <c r="H6" s="68"/>
      <c r="I6" s="65"/>
      <c r="J6" s="14" t="s">
        <v>8</v>
      </c>
      <c r="K6" s="14" t="s">
        <v>24</v>
      </c>
      <c r="L6" s="65"/>
      <c r="M6" s="14" t="s">
        <v>7</v>
      </c>
      <c r="N6" s="14" t="s">
        <v>8</v>
      </c>
      <c r="O6" s="14" t="s">
        <v>24</v>
      </c>
      <c r="P6" s="65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9" t="s">
        <v>62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1"/>
    </row>
    <row r="9" spans="1:19" s="31" customFormat="1" ht="103.5" customHeight="1">
      <c r="A9" s="26" t="s">
        <v>53</v>
      </c>
      <c r="B9" s="37" t="s">
        <v>75</v>
      </c>
      <c r="C9" s="37" t="s">
        <v>76</v>
      </c>
      <c r="D9" s="27">
        <f>E9</f>
        <v>80900000</v>
      </c>
      <c r="E9" s="27">
        <v>80900000</v>
      </c>
      <c r="F9" s="27"/>
      <c r="G9" s="27"/>
      <c r="H9" s="27"/>
      <c r="I9" s="27">
        <f>J9</f>
        <v>1438310.35</v>
      </c>
      <c r="J9" s="27">
        <v>1438310.35</v>
      </c>
      <c r="K9" s="27"/>
      <c r="L9" s="27">
        <f>M9+N9</f>
        <v>82338310.349999994</v>
      </c>
      <c r="M9" s="27">
        <v>80900000</v>
      </c>
      <c r="N9" s="27">
        <v>1438310.35</v>
      </c>
      <c r="O9" s="27"/>
      <c r="P9" s="27">
        <f>Q9+R9</f>
        <v>0</v>
      </c>
      <c r="Q9" s="27">
        <v>0</v>
      </c>
      <c r="R9" s="27">
        <v>0</v>
      </c>
      <c r="S9" s="27"/>
    </row>
    <row r="10" spans="1:19" s="31" customFormat="1" ht="103.5" customHeight="1">
      <c r="A10" s="26" t="s">
        <v>53</v>
      </c>
      <c r="B10" s="37" t="s">
        <v>73</v>
      </c>
      <c r="C10" s="37" t="s">
        <v>74</v>
      </c>
      <c r="D10" s="27">
        <f>E10</f>
        <v>57000000</v>
      </c>
      <c r="E10" s="27">
        <v>57000000</v>
      </c>
      <c r="F10" s="27"/>
      <c r="G10" s="27"/>
      <c r="H10" s="27"/>
      <c r="I10" s="27">
        <f>J10</f>
        <v>1024923.41</v>
      </c>
      <c r="J10" s="27">
        <v>1024923.41</v>
      </c>
      <c r="K10" s="27"/>
      <c r="L10" s="27">
        <f>M10+N10</f>
        <v>58024923.409999996</v>
      </c>
      <c r="M10" s="27">
        <v>57000000</v>
      </c>
      <c r="N10" s="27">
        <v>1024923.41</v>
      </c>
      <c r="O10" s="27"/>
      <c r="P10" s="27">
        <f>Q10</f>
        <v>0</v>
      </c>
      <c r="Q10" s="27">
        <v>0</v>
      </c>
      <c r="R10" s="27">
        <v>0</v>
      </c>
      <c r="S10" s="27"/>
    </row>
    <row r="11" spans="1:19" s="23" customFormat="1" ht="14.25">
      <c r="A11" s="75" t="s">
        <v>6</v>
      </c>
      <c r="B11" s="76"/>
      <c r="C11" s="77"/>
      <c r="D11" s="28">
        <f>D9+D10</f>
        <v>137900000</v>
      </c>
      <c r="E11" s="28">
        <f>E9+E10</f>
        <v>137900000</v>
      </c>
      <c r="F11" s="28"/>
      <c r="G11" s="28"/>
      <c r="H11" s="28"/>
      <c r="I11" s="28">
        <f>I9+I10</f>
        <v>2463233.7600000002</v>
      </c>
      <c r="J11" s="28">
        <f>J9+J10</f>
        <v>2463233.7600000002</v>
      </c>
      <c r="K11" s="28"/>
      <c r="L11" s="28">
        <f>L9+L10</f>
        <v>140363233.75999999</v>
      </c>
      <c r="M11" s="28">
        <f t="shared" ref="M11:N11" si="0">M9+M10</f>
        <v>137900000</v>
      </c>
      <c r="N11" s="28">
        <f t="shared" si="0"/>
        <v>2463233.7600000002</v>
      </c>
      <c r="O11" s="28"/>
      <c r="P11" s="28">
        <f>P9+P10</f>
        <v>0</v>
      </c>
      <c r="Q11" s="28">
        <f>Q9+Q10</f>
        <v>0</v>
      </c>
      <c r="R11" s="28">
        <v>0</v>
      </c>
      <c r="S11" s="28">
        <v>0</v>
      </c>
    </row>
    <row r="12" spans="1:19" s="22" customFormat="1">
      <c r="A12" s="72" t="s">
        <v>13</v>
      </c>
      <c r="B12" s="73"/>
      <c r="C12" s="7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2" customFormat="1">
      <c r="A13" s="78" t="s">
        <v>54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</row>
    <row r="14" spans="1:19" s="31" customFormat="1" ht="180">
      <c r="A14" s="26" t="s">
        <v>72</v>
      </c>
      <c r="B14" s="38" t="s">
        <v>82</v>
      </c>
      <c r="C14" s="32" t="s">
        <v>83</v>
      </c>
      <c r="D14" s="27">
        <f>E14</f>
        <v>2000000</v>
      </c>
      <c r="E14" s="33">
        <v>2000000</v>
      </c>
      <c r="F14" s="34"/>
      <c r="G14" s="34"/>
      <c r="H14" s="27"/>
      <c r="I14" s="27">
        <f>J14</f>
        <v>54821.93</v>
      </c>
      <c r="J14" s="35">
        <v>54821.93</v>
      </c>
      <c r="K14" s="34"/>
      <c r="L14" s="27">
        <f>M14+N14</f>
        <v>2054821.93</v>
      </c>
      <c r="M14" s="27">
        <v>2000000</v>
      </c>
      <c r="N14" s="35">
        <v>54821.93</v>
      </c>
      <c r="O14" s="34"/>
      <c r="P14" s="35">
        <f>Q14+R14</f>
        <v>0</v>
      </c>
      <c r="Q14" s="35">
        <v>0</v>
      </c>
      <c r="R14" s="36"/>
      <c r="S14" s="34"/>
    </row>
    <row r="15" spans="1:19" s="23" customFormat="1" ht="14.25">
      <c r="A15" s="75" t="s">
        <v>6</v>
      </c>
      <c r="B15" s="76"/>
      <c r="C15" s="77"/>
      <c r="D15" s="28">
        <f>D14</f>
        <v>2000000</v>
      </c>
      <c r="E15" s="28">
        <f>E14</f>
        <v>2000000</v>
      </c>
      <c r="F15" s="28"/>
      <c r="G15" s="28"/>
      <c r="H15" s="28"/>
      <c r="I15" s="28">
        <f>I14</f>
        <v>54821.93</v>
      </c>
      <c r="J15" s="28">
        <f>J14</f>
        <v>54821.93</v>
      </c>
      <c r="K15" s="28"/>
      <c r="L15" s="28">
        <f>L14</f>
        <v>2054821.93</v>
      </c>
      <c r="M15" s="28">
        <f t="shared" ref="M15:N15" si="1">M14</f>
        <v>2000000</v>
      </c>
      <c r="N15" s="28">
        <f t="shared" si="1"/>
        <v>54821.93</v>
      </c>
      <c r="O15" s="28"/>
      <c r="P15" s="28">
        <v>0</v>
      </c>
      <c r="Q15" s="28">
        <v>0</v>
      </c>
      <c r="R15" s="28"/>
      <c r="S15" s="28"/>
    </row>
    <row r="16" spans="1:19" s="22" customFormat="1">
      <c r="A16" s="72" t="s">
        <v>14</v>
      </c>
      <c r="B16" s="73"/>
      <c r="C16" s="74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23" customFormat="1" ht="14.25">
      <c r="A17" s="75" t="s">
        <v>27</v>
      </c>
      <c r="B17" s="76"/>
      <c r="C17" s="77"/>
      <c r="D17" s="28">
        <f>D11+D15</f>
        <v>139900000</v>
      </c>
      <c r="E17" s="28">
        <f>E11+E15</f>
        <v>139900000</v>
      </c>
      <c r="F17" s="28">
        <f t="shared" ref="F17:R17" si="2">F11+F15</f>
        <v>0</v>
      </c>
      <c r="G17" s="28">
        <f t="shared" si="2"/>
        <v>0</v>
      </c>
      <c r="H17" s="28">
        <f t="shared" si="2"/>
        <v>0</v>
      </c>
      <c r="I17" s="28">
        <f t="shared" si="2"/>
        <v>2518055.6900000004</v>
      </c>
      <c r="J17" s="28">
        <f t="shared" si="2"/>
        <v>2518055.6900000004</v>
      </c>
      <c r="K17" s="28">
        <f t="shared" si="2"/>
        <v>0</v>
      </c>
      <c r="L17" s="28">
        <f t="shared" si="2"/>
        <v>142418055.69</v>
      </c>
      <c r="M17" s="28">
        <f t="shared" si="2"/>
        <v>139900000</v>
      </c>
      <c r="N17" s="28">
        <f t="shared" si="2"/>
        <v>2518055.6900000004</v>
      </c>
      <c r="O17" s="28">
        <f t="shared" si="2"/>
        <v>0</v>
      </c>
      <c r="P17" s="28">
        <v>0</v>
      </c>
      <c r="Q17" s="28">
        <f t="shared" si="2"/>
        <v>0</v>
      </c>
      <c r="R17" s="28">
        <f t="shared" si="2"/>
        <v>0</v>
      </c>
      <c r="S17" s="28"/>
    </row>
    <row r="18" spans="1:19" s="9" customFormat="1" ht="14.25">
      <c r="A18" s="81" t="s">
        <v>28</v>
      </c>
      <c r="B18" s="82"/>
      <c r="C18" s="8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20" spans="1:19" ht="15.75">
      <c r="A20" s="62" t="s">
        <v>96</v>
      </c>
      <c r="B20" s="62"/>
      <c r="C20" s="62"/>
      <c r="D20" s="62"/>
    </row>
    <row r="21" spans="1:19" s="19" customFormat="1" ht="15.75">
      <c r="A21" s="19" t="s">
        <v>101</v>
      </c>
      <c r="L21" s="19" t="s">
        <v>100</v>
      </c>
    </row>
    <row r="22" spans="1:19" s="19" customFormat="1" ht="15.75">
      <c r="N22" s="25"/>
      <c r="O22" s="25"/>
    </row>
    <row r="23" spans="1:19" s="19" customFormat="1" ht="15.75"/>
    <row r="24" spans="1:19" s="19" customFormat="1" ht="15.75">
      <c r="A24" s="19" t="s">
        <v>97</v>
      </c>
      <c r="L24" s="19" t="s">
        <v>98</v>
      </c>
    </row>
  </sheetData>
  <mergeCells count="27">
    <mergeCell ref="A20:D20"/>
    <mergeCell ref="A16:C16"/>
    <mergeCell ref="A15:C15"/>
    <mergeCell ref="A18:C18"/>
    <mergeCell ref="A17:C17"/>
    <mergeCell ref="A8:S8"/>
    <mergeCell ref="A12:C12"/>
    <mergeCell ref="A11:C11"/>
    <mergeCell ref="A13:S13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4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60" zoomScaleNormal="70" workbookViewId="0">
      <pane xSplit="3" ySplit="6" topLeftCell="F16" activePane="bottomRight" state="frozen"/>
      <selection pane="topRight" activeCell="D1" sqref="D1"/>
      <selection pane="bottomLeft" activeCell="A8" sqref="A8"/>
      <selection pane="bottomRight" activeCell="Q24" sqref="Q24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6.5703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6.140625" style="1" customWidth="1"/>
    <col min="21" max="21" width="16.85546875" style="1" customWidth="1"/>
    <col min="22" max="22" width="10.85546875" style="1" customWidth="1"/>
    <col min="23" max="16384" width="8.85546875" style="1"/>
  </cols>
  <sheetData>
    <row r="1" spans="1:23">
      <c r="V1" s="43" t="s">
        <v>32</v>
      </c>
      <c r="W1" s="43"/>
    </row>
    <row r="2" spans="1:23" ht="47.45" customHeight="1">
      <c r="D2" s="44" t="s">
        <v>105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ht="48" customHeight="1">
      <c r="A4" s="57" t="s">
        <v>2</v>
      </c>
      <c r="B4" s="57" t="s">
        <v>21</v>
      </c>
      <c r="C4" s="57" t="s">
        <v>22</v>
      </c>
      <c r="D4" s="57" t="s">
        <v>85</v>
      </c>
      <c r="E4" s="57"/>
      <c r="F4" s="57"/>
      <c r="G4" s="57"/>
      <c r="H4" s="90" t="s">
        <v>29</v>
      </c>
      <c r="I4" s="53" t="s">
        <v>26</v>
      </c>
      <c r="J4" s="54"/>
      <c r="K4" s="55"/>
      <c r="L4" s="57" t="s">
        <v>31</v>
      </c>
      <c r="M4" s="57"/>
      <c r="N4" s="57"/>
      <c r="O4" s="57"/>
      <c r="P4" s="57" t="s">
        <v>30</v>
      </c>
      <c r="Q4" s="57"/>
      <c r="R4" s="57"/>
      <c r="S4" s="57"/>
      <c r="T4" s="53" t="s">
        <v>106</v>
      </c>
      <c r="U4" s="54"/>
      <c r="V4" s="54"/>
      <c r="W4" s="55"/>
    </row>
    <row r="5" spans="1:23">
      <c r="A5" s="57"/>
      <c r="B5" s="57"/>
      <c r="C5" s="57"/>
      <c r="D5" s="56" t="s">
        <v>6</v>
      </c>
      <c r="E5" s="57" t="s">
        <v>1</v>
      </c>
      <c r="F5" s="57"/>
      <c r="G5" s="57"/>
      <c r="H5" s="91"/>
      <c r="I5" s="64" t="s">
        <v>6</v>
      </c>
      <c r="J5" s="45" t="s">
        <v>1</v>
      </c>
      <c r="K5" s="47"/>
      <c r="L5" s="56" t="s">
        <v>6</v>
      </c>
      <c r="M5" s="57" t="s">
        <v>1</v>
      </c>
      <c r="N5" s="57"/>
      <c r="O5" s="57"/>
      <c r="P5" s="56" t="s">
        <v>6</v>
      </c>
      <c r="Q5" s="57" t="s">
        <v>1</v>
      </c>
      <c r="R5" s="57"/>
      <c r="S5" s="57"/>
      <c r="T5" s="56" t="s">
        <v>6</v>
      </c>
      <c r="U5" s="57" t="s">
        <v>1</v>
      </c>
      <c r="V5" s="57"/>
      <c r="W5" s="57"/>
    </row>
    <row r="6" spans="1:23" ht="60" customHeight="1">
      <c r="A6" s="57"/>
      <c r="B6" s="57"/>
      <c r="C6" s="57"/>
      <c r="D6" s="56"/>
      <c r="E6" s="14" t="s">
        <v>7</v>
      </c>
      <c r="F6" s="14" t="s">
        <v>8</v>
      </c>
      <c r="G6" s="14" t="s">
        <v>24</v>
      </c>
      <c r="H6" s="92"/>
      <c r="I6" s="65"/>
      <c r="J6" s="14" t="s">
        <v>8</v>
      </c>
      <c r="K6" s="14" t="s">
        <v>24</v>
      </c>
      <c r="L6" s="56"/>
      <c r="M6" s="14" t="s">
        <v>7</v>
      </c>
      <c r="N6" s="14" t="s">
        <v>8</v>
      </c>
      <c r="O6" s="14" t="s">
        <v>24</v>
      </c>
      <c r="P6" s="56"/>
      <c r="Q6" s="14" t="s">
        <v>7</v>
      </c>
      <c r="R6" s="14" t="s">
        <v>8</v>
      </c>
      <c r="S6" s="14" t="s">
        <v>24</v>
      </c>
      <c r="T6" s="56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84" t="s">
        <v>63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1:23" s="9" customFormat="1" ht="14.25">
      <c r="A9" s="94" t="s">
        <v>6</v>
      </c>
      <c r="B9" s="94"/>
      <c r="C9" s="9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93" t="s">
        <v>13</v>
      </c>
      <c r="B10" s="93"/>
      <c r="C10" s="9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84" t="s">
        <v>64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spans="1:23" ht="45">
      <c r="A12" s="39" t="s">
        <v>53</v>
      </c>
      <c r="B12" s="32" t="s">
        <v>92</v>
      </c>
      <c r="C12" s="42" t="s">
        <v>89</v>
      </c>
      <c r="D12" s="41"/>
      <c r="E12" s="41"/>
      <c r="F12" s="41"/>
      <c r="G12" s="41"/>
      <c r="H12" s="41">
        <v>68950000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68950000</v>
      </c>
      <c r="U12" s="41">
        <v>68950000</v>
      </c>
      <c r="V12" s="41">
        <v>0</v>
      </c>
      <c r="W12" s="41"/>
    </row>
    <row r="13" spans="1:23" s="31" customFormat="1" ht="86.25" customHeight="1">
      <c r="A13" s="39" t="s">
        <v>53</v>
      </c>
      <c r="B13" s="32" t="s">
        <v>87</v>
      </c>
      <c r="C13" s="32" t="s">
        <v>88</v>
      </c>
      <c r="D13" s="21"/>
      <c r="E13" s="21"/>
      <c r="F13" s="21"/>
      <c r="G13" s="21"/>
      <c r="H13" s="21">
        <v>137900000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>
        <v>137900000</v>
      </c>
      <c r="U13" s="21">
        <v>137900000</v>
      </c>
      <c r="V13" s="21"/>
      <c r="W13" s="21"/>
    </row>
    <row r="14" spans="1:23" s="9" customFormat="1">
      <c r="A14" s="89" t="s">
        <v>6</v>
      </c>
      <c r="B14" s="89"/>
      <c r="C14" s="89"/>
      <c r="D14" s="24">
        <v>0</v>
      </c>
      <c r="E14" s="24">
        <v>0</v>
      </c>
      <c r="F14" s="24">
        <v>0</v>
      </c>
      <c r="G14" s="24">
        <v>0</v>
      </c>
      <c r="H14" s="24">
        <f>H12+H13</f>
        <v>206850000</v>
      </c>
      <c r="I14" s="24">
        <f>I13</f>
        <v>0</v>
      </c>
      <c r="J14" s="24">
        <f>J13</f>
        <v>0</v>
      </c>
      <c r="K14" s="24"/>
      <c r="L14" s="24">
        <f>M14+N14</f>
        <v>0</v>
      </c>
      <c r="M14" s="21"/>
      <c r="N14" s="24">
        <f>N13</f>
        <v>0</v>
      </c>
      <c r="O14" s="24"/>
      <c r="P14" s="24">
        <f>P13</f>
        <v>0</v>
      </c>
      <c r="Q14" s="24">
        <f>Q13</f>
        <v>0</v>
      </c>
      <c r="R14" s="24"/>
      <c r="S14" s="24"/>
      <c r="T14" s="24">
        <f>T12+T13</f>
        <v>206850000</v>
      </c>
      <c r="U14" s="24">
        <f>U12+U13</f>
        <v>206850000</v>
      </c>
      <c r="V14" s="24">
        <v>0</v>
      </c>
      <c r="W14" s="24"/>
    </row>
    <row r="15" spans="1:23">
      <c r="A15" s="85" t="s">
        <v>14</v>
      </c>
      <c r="B15" s="85"/>
      <c r="C15" s="8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86" t="s">
        <v>65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8"/>
    </row>
    <row r="17" spans="1:23" ht="60">
      <c r="A17" s="40" t="s">
        <v>93</v>
      </c>
      <c r="B17" s="26" t="s">
        <v>95</v>
      </c>
      <c r="C17" s="26" t="s">
        <v>94</v>
      </c>
      <c r="D17" s="26"/>
      <c r="E17" s="26"/>
      <c r="F17" s="26"/>
      <c r="G17" s="26"/>
      <c r="H17" s="26">
        <v>1000000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>
        <v>1000000</v>
      </c>
      <c r="U17" s="26">
        <v>1000000</v>
      </c>
      <c r="V17" s="26"/>
      <c r="W17" s="26"/>
    </row>
    <row r="18" spans="1:23" s="9" customFormat="1" ht="14.25">
      <c r="A18" s="89" t="s">
        <v>6</v>
      </c>
      <c r="B18" s="89"/>
      <c r="C18" s="89"/>
      <c r="D18" s="24"/>
      <c r="E18" s="24"/>
      <c r="F18" s="24"/>
      <c r="G18" s="24"/>
      <c r="H18" s="24">
        <v>1000000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>
        <v>1000000</v>
      </c>
      <c r="U18" s="24">
        <v>1000000</v>
      </c>
      <c r="V18" s="24"/>
      <c r="W18" s="24"/>
    </row>
    <row r="19" spans="1:23">
      <c r="A19" s="85" t="s">
        <v>15</v>
      </c>
      <c r="B19" s="85"/>
      <c r="C19" s="8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>
      <c r="A20" s="78" t="s">
        <v>66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0"/>
    </row>
    <row r="21" spans="1:23" ht="105">
      <c r="A21" s="26" t="s">
        <v>55</v>
      </c>
      <c r="B21" s="29" t="s">
        <v>108</v>
      </c>
      <c r="C21" s="29" t="s">
        <v>91</v>
      </c>
      <c r="D21" s="34"/>
      <c r="E21" s="34"/>
      <c r="F21" s="34"/>
      <c r="G21" s="34"/>
      <c r="H21" s="34">
        <v>1227400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>
        <v>1227400</v>
      </c>
      <c r="U21" s="34">
        <v>1227400</v>
      </c>
      <c r="V21" s="34">
        <v>0</v>
      </c>
      <c r="W21" s="34"/>
    </row>
    <row r="22" spans="1:23" ht="105">
      <c r="A22" s="26" t="s">
        <v>90</v>
      </c>
      <c r="B22" s="29" t="s">
        <v>109</v>
      </c>
      <c r="C22" s="29" t="s">
        <v>91</v>
      </c>
      <c r="D22" s="34"/>
      <c r="E22" s="34"/>
      <c r="F22" s="34"/>
      <c r="G22" s="34"/>
      <c r="H22" s="34">
        <v>1227400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>
        <v>1227400</v>
      </c>
      <c r="U22" s="34">
        <v>1227400</v>
      </c>
      <c r="V22" s="34"/>
      <c r="W22" s="34"/>
    </row>
    <row r="23" spans="1:23" ht="157.5" customHeight="1">
      <c r="A23" s="26" t="s">
        <v>55</v>
      </c>
      <c r="B23" s="29" t="s">
        <v>79</v>
      </c>
      <c r="C23" s="29" t="s">
        <v>77</v>
      </c>
      <c r="D23" s="30">
        <v>788700</v>
      </c>
      <c r="E23" s="30">
        <v>788700</v>
      </c>
      <c r="F23" s="30"/>
      <c r="G23" s="30"/>
      <c r="H23" s="30"/>
      <c r="I23" s="30">
        <v>639.6</v>
      </c>
      <c r="J23" s="30">
        <v>639.6</v>
      </c>
      <c r="K23" s="30"/>
      <c r="L23" s="30">
        <f>M23+N23</f>
        <v>789339.6</v>
      </c>
      <c r="M23" s="30">
        <v>788700</v>
      </c>
      <c r="N23" s="30">
        <v>639.6</v>
      </c>
      <c r="O23" s="30"/>
      <c r="P23" s="30"/>
      <c r="Q23" s="30"/>
      <c r="R23" s="30"/>
      <c r="S23" s="30"/>
      <c r="T23" s="30">
        <v>0</v>
      </c>
      <c r="U23" s="30">
        <v>0</v>
      </c>
      <c r="V23" s="30">
        <v>0</v>
      </c>
      <c r="W23" s="30"/>
    </row>
    <row r="24" spans="1:23" ht="183.75" customHeight="1">
      <c r="A24" s="26" t="s">
        <v>78</v>
      </c>
      <c r="B24" s="29" t="s">
        <v>80</v>
      </c>
      <c r="C24" s="29" t="s">
        <v>81</v>
      </c>
      <c r="D24" s="30">
        <v>340000</v>
      </c>
      <c r="E24" s="30">
        <v>340000</v>
      </c>
      <c r="F24" s="30"/>
      <c r="G24" s="30"/>
      <c r="H24" s="30"/>
      <c r="I24" s="30">
        <v>0</v>
      </c>
      <c r="J24" s="30">
        <v>0</v>
      </c>
      <c r="K24" s="30"/>
      <c r="L24" s="30">
        <f>M24+N24</f>
        <v>340000</v>
      </c>
      <c r="M24" s="30">
        <v>340000</v>
      </c>
      <c r="N24" s="30">
        <v>0</v>
      </c>
      <c r="O24" s="30"/>
      <c r="P24" s="30"/>
      <c r="Q24" s="30"/>
      <c r="R24" s="30"/>
      <c r="S24" s="30"/>
      <c r="T24" s="30">
        <v>0</v>
      </c>
      <c r="U24" s="30">
        <v>0</v>
      </c>
      <c r="V24" s="30">
        <v>0</v>
      </c>
      <c r="W24" s="30"/>
    </row>
    <row r="25" spans="1:23">
      <c r="A25" s="89" t="s">
        <v>6</v>
      </c>
      <c r="B25" s="89"/>
      <c r="C25" s="89"/>
      <c r="D25" s="24">
        <f>D23+D24</f>
        <v>1128700</v>
      </c>
      <c r="E25" s="24">
        <f>E23+E24</f>
        <v>1128700</v>
      </c>
      <c r="F25" s="24">
        <f t="shared" ref="F25:R25" si="0">F23+F24</f>
        <v>0</v>
      </c>
      <c r="G25" s="24">
        <f t="shared" si="0"/>
        <v>0</v>
      </c>
      <c r="H25" s="24">
        <f>H21+H22</f>
        <v>2454800</v>
      </c>
      <c r="I25" s="24">
        <f t="shared" si="0"/>
        <v>639.6</v>
      </c>
      <c r="J25" s="24">
        <f t="shared" si="0"/>
        <v>639.6</v>
      </c>
      <c r="K25" s="24">
        <f t="shared" si="0"/>
        <v>0</v>
      </c>
      <c r="L25" s="24">
        <f t="shared" si="0"/>
        <v>1129339.6000000001</v>
      </c>
      <c r="M25" s="24">
        <f t="shared" si="0"/>
        <v>1128700</v>
      </c>
      <c r="N25" s="24">
        <f t="shared" si="0"/>
        <v>639.6</v>
      </c>
      <c r="O25" s="24">
        <f t="shared" si="0"/>
        <v>0</v>
      </c>
      <c r="P25" s="24">
        <f t="shared" si="0"/>
        <v>0</v>
      </c>
      <c r="Q25" s="24">
        <f t="shared" si="0"/>
        <v>0</v>
      </c>
      <c r="R25" s="24">
        <f t="shared" si="0"/>
        <v>0</v>
      </c>
      <c r="S25" s="24"/>
      <c r="T25" s="24">
        <f>T21+T22</f>
        <v>2454800</v>
      </c>
      <c r="U25" s="24">
        <f>U21+U22</f>
        <v>2454800</v>
      </c>
      <c r="V25" s="24">
        <f t="shared" ref="V25" si="1">V21+V22</f>
        <v>0</v>
      </c>
      <c r="W25" s="24"/>
    </row>
    <row r="26" spans="1:23">
      <c r="A26" s="85" t="s">
        <v>33</v>
      </c>
      <c r="B26" s="85"/>
      <c r="C26" s="8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s="9" customFormat="1" ht="14.25">
      <c r="A27" s="89" t="s">
        <v>34</v>
      </c>
      <c r="B27" s="89"/>
      <c r="C27" s="89"/>
      <c r="D27" s="24">
        <f>D14+D25</f>
        <v>1128700</v>
      </c>
      <c r="E27" s="24">
        <f t="shared" ref="E27:W27" si="2">E14+E25</f>
        <v>1128700</v>
      </c>
      <c r="F27" s="24">
        <f t="shared" si="2"/>
        <v>0</v>
      </c>
      <c r="G27" s="24">
        <f t="shared" si="2"/>
        <v>0</v>
      </c>
      <c r="H27" s="24">
        <f>H14+H18+H25</f>
        <v>210304800</v>
      </c>
      <c r="I27" s="24">
        <f t="shared" si="2"/>
        <v>639.6</v>
      </c>
      <c r="J27" s="24">
        <f t="shared" si="2"/>
        <v>639.6</v>
      </c>
      <c r="K27" s="24">
        <f t="shared" si="2"/>
        <v>0</v>
      </c>
      <c r="L27" s="24">
        <f t="shared" si="2"/>
        <v>1129339.6000000001</v>
      </c>
      <c r="M27" s="24">
        <f t="shared" si="2"/>
        <v>1128700</v>
      </c>
      <c r="N27" s="24">
        <f t="shared" si="2"/>
        <v>639.6</v>
      </c>
      <c r="O27" s="24">
        <f t="shared" si="2"/>
        <v>0</v>
      </c>
      <c r="P27" s="24">
        <f t="shared" si="2"/>
        <v>0</v>
      </c>
      <c r="Q27" s="24">
        <f t="shared" si="2"/>
        <v>0</v>
      </c>
      <c r="R27" s="24">
        <f t="shared" si="2"/>
        <v>0</v>
      </c>
      <c r="S27" s="24">
        <f t="shared" si="2"/>
        <v>0</v>
      </c>
      <c r="T27" s="24">
        <f>T14+T18+T25</f>
        <v>210304800</v>
      </c>
      <c r="U27" s="24">
        <f>U14+U18+U25</f>
        <v>210304800</v>
      </c>
      <c r="V27" s="24">
        <f t="shared" si="2"/>
        <v>0</v>
      </c>
      <c r="W27" s="24">
        <f t="shared" si="2"/>
        <v>0</v>
      </c>
    </row>
    <row r="28" spans="1:23" ht="25.9" customHeight="1">
      <c r="A28" s="89" t="s">
        <v>35</v>
      </c>
      <c r="B28" s="85"/>
      <c r="C28" s="8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>
      <c r="A29" s="1" t="s">
        <v>18</v>
      </c>
    </row>
    <row r="30" spans="1:23">
      <c r="A30" s="1" t="s">
        <v>59</v>
      </c>
    </row>
    <row r="31" spans="1:23">
      <c r="A31" s="1" t="s">
        <v>67</v>
      </c>
    </row>
    <row r="33" spans="1:16" ht="15.75">
      <c r="A33" s="62" t="s">
        <v>96</v>
      </c>
      <c r="B33" s="62"/>
      <c r="C33" s="62"/>
    </row>
    <row r="34" spans="1:16" s="19" customFormat="1" ht="15.75">
      <c r="A34" s="19" t="s">
        <v>101</v>
      </c>
      <c r="P34" s="19" t="s">
        <v>100</v>
      </c>
    </row>
    <row r="35" spans="1:16" s="19" customFormat="1" ht="15.75"/>
    <row r="36" spans="1:16" s="19" customFormat="1" ht="15.75"/>
    <row r="37" spans="1:16" s="19" customFormat="1" ht="15.75">
      <c r="A37" s="19" t="s">
        <v>97</v>
      </c>
      <c r="P37" s="19" t="s">
        <v>98</v>
      </c>
    </row>
  </sheetData>
  <mergeCells count="36">
    <mergeCell ref="A26:C26"/>
    <mergeCell ref="A25:C25"/>
    <mergeCell ref="A33:C33"/>
    <mergeCell ref="B8:W8"/>
    <mergeCell ref="A10:C10"/>
    <mergeCell ref="A9:C9"/>
    <mergeCell ref="A28:C28"/>
    <mergeCell ref="A27:C27"/>
    <mergeCell ref="V1:W1"/>
    <mergeCell ref="A16:W16"/>
    <mergeCell ref="A19:C19"/>
    <mergeCell ref="A18:C18"/>
    <mergeCell ref="A20:W20"/>
    <mergeCell ref="P4:S4"/>
    <mergeCell ref="P5:P6"/>
    <mergeCell ref="Q5:S5"/>
    <mergeCell ref="T4:W4"/>
    <mergeCell ref="T5:T6"/>
    <mergeCell ref="U5:W5"/>
    <mergeCell ref="I4:K4"/>
    <mergeCell ref="I5:I6"/>
    <mergeCell ref="A14:C14"/>
    <mergeCell ref="D2:W2"/>
    <mergeCell ref="H4:H6"/>
    <mergeCell ref="L5:L6"/>
    <mergeCell ref="A11:W11"/>
    <mergeCell ref="A15:C15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H1" zoomScaleNormal="100" workbookViewId="0">
      <selection activeCell="H34" sqref="H34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5" t="s">
        <v>68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48" t="s">
        <v>13</v>
      </c>
      <c r="B10" s="49"/>
      <c r="C10" s="49"/>
      <c r="D10" s="50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45" t="s">
        <v>69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48" t="s">
        <v>14</v>
      </c>
      <c r="B15" s="49"/>
      <c r="C15" s="49"/>
      <c r="D15" s="50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5" t="s">
        <v>51</v>
      </c>
      <c r="B17" s="96"/>
      <c r="C17" s="96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62" t="s">
        <v>96</v>
      </c>
      <c r="B23" s="62"/>
      <c r="C23" s="62"/>
      <c r="D23" s="20"/>
    </row>
    <row r="24" spans="1:14" s="19" customFormat="1" ht="15.75">
      <c r="A24" s="19" t="s">
        <v>101</v>
      </c>
      <c r="L24" s="19" t="s">
        <v>100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107</v>
      </c>
      <c r="L28" s="19" t="s">
        <v>98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2019-10-07T08:10:28Z</dcterms:modified>
</cp:coreProperties>
</file>