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4"/>
  </bookViews>
  <sheets>
    <sheet name="Форма 1" sheetId="2" r:id="rId1"/>
    <sheet name="Форма 2" sheetId="3" r:id="rId2"/>
    <sheet name="Форма 3" sheetId="4" r:id="rId3"/>
    <sheet name="Форма 4" sheetId="5" r:id="rId4"/>
    <sheet name="Форма 5" sheetId="1" r:id="rId5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</definedNames>
  <calcPr calcId="125725"/>
</workbook>
</file>

<file path=xl/calcChain.xml><?xml version="1.0" encoding="utf-8"?>
<calcChain xmlns="http://schemas.openxmlformats.org/spreadsheetml/2006/main">
  <c r="N15" i="3"/>
  <c r="L15"/>
  <c r="I15"/>
  <c r="J15"/>
  <c r="P15"/>
  <c r="Q15"/>
  <c r="P13"/>
  <c r="L13"/>
  <c r="I13"/>
  <c r="P18" l="1"/>
  <c r="P20" s="1"/>
  <c r="L18"/>
  <c r="L20" s="1"/>
  <c r="I18"/>
  <c r="B24" i="1"/>
  <c r="B27"/>
  <c r="B14"/>
  <c r="B10"/>
  <c r="D30" i="4"/>
  <c r="D28"/>
  <c r="D25"/>
  <c r="D24"/>
  <c r="F30"/>
  <c r="G30"/>
  <c r="H30"/>
  <c r="K30"/>
  <c r="L30"/>
  <c r="M30"/>
  <c r="N30"/>
  <c r="O30"/>
  <c r="P30"/>
  <c r="Q30"/>
  <c r="R30"/>
  <c r="S30"/>
  <c r="U30"/>
  <c r="W30"/>
  <c r="E30"/>
  <c r="F28"/>
  <c r="G28"/>
  <c r="H28"/>
  <c r="I28"/>
  <c r="I30" s="1"/>
  <c r="J28"/>
  <c r="J30" s="1"/>
  <c r="K28"/>
  <c r="L28"/>
  <c r="M28"/>
  <c r="N28"/>
  <c r="O28"/>
  <c r="P28"/>
  <c r="Q28"/>
  <c r="R28"/>
  <c r="S28"/>
  <c r="U28"/>
  <c r="V28"/>
  <c r="V30" s="1"/>
  <c r="W28"/>
  <c r="E28"/>
  <c r="T25"/>
  <c r="T24"/>
  <c r="P10" i="3"/>
  <c r="P11"/>
  <c r="P12"/>
  <c r="P9"/>
  <c r="L10"/>
  <c r="L11"/>
  <c r="L12"/>
  <c r="L9"/>
  <c r="I12"/>
  <c r="I11"/>
  <c r="I10"/>
  <c r="I9"/>
  <c r="E22"/>
  <c r="O22"/>
  <c r="E20"/>
  <c r="F20"/>
  <c r="G20"/>
  <c r="H20"/>
  <c r="I20"/>
  <c r="J20"/>
  <c r="K20"/>
  <c r="M20"/>
  <c r="N20"/>
  <c r="N22" s="1"/>
  <c r="O20"/>
  <c r="Q20"/>
  <c r="R20"/>
  <c r="S20"/>
  <c r="D18"/>
  <c r="D20" s="1"/>
  <c r="F15"/>
  <c r="F22" s="1"/>
  <c r="G15"/>
  <c r="G22" s="1"/>
  <c r="H22"/>
  <c r="K15"/>
  <c r="K22" s="1"/>
  <c r="O15"/>
  <c r="R15"/>
  <c r="R22" s="1"/>
  <c r="S15"/>
  <c r="S22" s="1"/>
  <c r="E15"/>
  <c r="D12"/>
  <c r="D11"/>
  <c r="D15" s="1"/>
  <c r="D22" s="1"/>
  <c r="D10"/>
  <c r="T28" i="4" l="1"/>
  <c r="T30" s="1"/>
  <c r="Q22" i="3"/>
  <c r="L22"/>
  <c r="J22"/>
  <c r="P22"/>
  <c r="M15"/>
  <c r="M22" s="1"/>
  <c r="I22"/>
</calcChain>
</file>

<file path=xl/sharedStrings.xml><?xml version="1.0" encoding="utf-8"?>
<sst xmlns="http://schemas.openxmlformats.org/spreadsheetml/2006/main" count="238" uniqueCount="126">
  <si>
    <t>Долговые обязательства</t>
  </si>
  <si>
    <t>Объем долга</t>
  </si>
  <si>
    <t>(рублей)</t>
  </si>
  <si>
    <t>Форма № 5</t>
  </si>
  <si>
    <t>1. Объем обязательств по муниципальным гарантиям, всего</t>
  </si>
  <si>
    <t>в том числе</t>
  </si>
  <si>
    <t>1.1. Гарантии, предоставленные от имени городского округа, муниципального района, всего</t>
  </si>
  <si>
    <t>1.2. Гарантии, предоставленные от имени поселений, всего</t>
  </si>
  <si>
    <t>2. Иные долговые обязательства (поручительства), всего</t>
  </si>
  <si>
    <t>3. Объем основного долга по кредитам, полученным от кредитных организаций, всего</t>
  </si>
  <si>
    <t>3.1. Объем основного долга по кредитам, полученным от кредитных организаций городским округом, муниципальным районом, всего</t>
  </si>
  <si>
    <t>3.2. Объем основного долга по кредитам, полученным от кредитных организаций поселениями, всего</t>
  </si>
  <si>
    <t>4. Объем основного долга по бюджетным кредитам, привлеченным в местный бюджет, всего</t>
  </si>
  <si>
    <t>4.1. Объем основного долга по бюджетным кредитам, привлеченным в бюджет городского округа, муниципального района из федерального бюджета, всего</t>
  </si>
  <si>
    <t>4.2. Объем основного долга по бюджетным кредитам, привлеченным в бюджет городского округа, муниципального района из краевого бюджета, всего</t>
  </si>
  <si>
    <t>4.3. Объем основного долга по бюджетным кредитам, привлеченным в бюджеты поселений из краевого бюджета, всего</t>
  </si>
  <si>
    <t>4.4. Объем основного долга по бюджетным кредитам, привлеченным в бюджеты поселений из местного бюджета, всего</t>
  </si>
  <si>
    <t>5. Номинальная сумма долга по муниципальным ценным бумагам, всего</t>
  </si>
  <si>
    <t>5.1. Номинальная сумма долга по муниципальным ценным бумагам городского округа, муниципального района, всего</t>
  </si>
  <si>
    <t>5.2. Номинальная сумма долга по муниципальным ценным бумагам поселений, всего</t>
  </si>
  <si>
    <t>6. Объем муниципального долга, всего (1 + 2 + 3 + 4)</t>
  </si>
  <si>
    <t>6.1. Объем муниципального долга городского округа, муниципального района, всего</t>
  </si>
  <si>
    <t>6.2. Объем муниципального долга поселений, всего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</si>
  <si>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</si>
  <si>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</si>
  <si>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</si>
  <si>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</si>
  <si>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</si>
  <si>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</si>
  <si>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</si>
  <si>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</si>
  <si>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</si>
  <si>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</si>
  <si>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</si>
  <si>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</si>
  <si>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</si>
  <si>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</si>
  <si>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</si>
  <si>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</si>
  <si>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</si>
  <si>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</si>
  <si>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</si>
  <si>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</si>
  <si>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</si>
  <si>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</si>
  <si>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</si>
  <si>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</si>
  <si>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</si>
  <si>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</si>
  <si>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</si>
  <si>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</si>
  <si>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</si>
  <si>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</si>
  <si>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</si>
  <si>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</si>
  <si>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</si>
  <si>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</si>
  <si>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</si>
  <si>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</si>
  <si>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</si>
  <si>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</si>
  <si>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</si>
  <si>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</si>
  <si>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</si>
  <si>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</si>
  <si>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</si>
  <si>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</si>
  <si>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</si>
  <si>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</si>
  <si>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</si>
  <si>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</si>
  <si>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</si>
  <si>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</si>
  <si>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</si>
  <si>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Остаток задолженности по бюджетному кредиту на 1 января 2016 года, рублей</t>
  </si>
  <si>
    <t>Остаток задолженности по кредиту на                                 1 января 2016 года, рублей</t>
  </si>
  <si>
    <t>Объем обязательств, обеспеченных гарантией, на    1 января 2016 года</t>
  </si>
  <si>
    <t>Тимашевский район</t>
  </si>
  <si>
    <t>КРФ ОАО "Россельхозбанк", муниципальный контракт № 0818300019915000011-0196875-01 от 03.04.2015</t>
  </si>
  <si>
    <t xml:space="preserve"> 53 млн. рублей, 20,4435%, со сроком возврата 03.04.2016г</t>
  </si>
  <si>
    <t>ПАО Совкомбанк муниципальный контракт № 0818300019915000043-0196875-01 от 25.05.2015</t>
  </si>
  <si>
    <t xml:space="preserve"> 57 млн. рублей, 17,3935%, со сроком возврата 25.05.2016г</t>
  </si>
  <si>
    <t>АО "СМП Банк"муниципальный контракт № 0818300019915000088-0196875-02 от 5.10.2015</t>
  </si>
  <si>
    <t xml:space="preserve"> 50 млн. рублей, 13,5%, со сроком возврата 4.10.2016г</t>
  </si>
  <si>
    <t>ПАО Банк "Возрождение" муниципальный контракт № 0818300019915000093-0196875-01 от 20.10.2015</t>
  </si>
  <si>
    <t>50 млн. рублей, 13,8496%, со сроком возврата 19.10.2016г</t>
  </si>
  <si>
    <t>2. Кредиты, полученные поселением от кредитных организаций 2)</t>
  </si>
  <si>
    <t>ПАО "Совкомбанк" муниципальный контракт от 13 ноября 2015 года № 0318300091115000008-0115389-01</t>
  </si>
  <si>
    <t>Сумма кредита составляет 2 млн. руб., проценты за пользование кредитом- 14,418%,  срок возврата  не позднее 13.11.2016г.</t>
  </si>
  <si>
    <t>Начальник ФУ администрации МО Тимашевский район</t>
  </si>
  <si>
    <t>О.Г.Баженова</t>
  </si>
  <si>
    <t>Начальник отдела учета и отчетности</t>
  </si>
  <si>
    <t>Н.Н.Куненкова</t>
  </si>
  <si>
    <t>Тимашевский район  (Медведовское сп)</t>
  </si>
  <si>
    <t>Тимашевский район  (Поселковое сп)</t>
  </si>
  <si>
    <t>договор № 65 от 15.06.2015г.о предоставлении администрации Поселкового с/п бюджетного кредита</t>
  </si>
  <si>
    <t>финансирование дефицита бюджета на сумму 500 000 руб., 6,1875% со сроком возврата до 10.06.2016г</t>
  </si>
  <si>
    <t>договор № 133 от 30.11.2015г.о предоставлении администрации Поселкового с/п бюджетного кредита</t>
  </si>
  <si>
    <t>финансирование дефицита бюджета на сумму 1 000 000 руб., 6,1875% со сроком возврата до 5.12.2016г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</si>
  <si>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</si>
  <si>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</si>
  <si>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</si>
  <si>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</si>
  <si>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</si>
  <si>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</si>
  <si>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</si>
  <si>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1) Данные представляются в разрезе муниципальных контрактов.</t>
  </si>
  <si>
    <t>2) Данные представляются в разрезе муниципальных контрактов по каждому поселению.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</si>
  <si>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</si>
  <si>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</si>
  <si>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</si>
  <si>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</si>
  <si>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</si>
  <si>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</si>
  <si>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</si>
  <si>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</si>
  <si>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</si>
  <si>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 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</si>
  <si>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апреля 2016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</si>
  <si>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апреля 2016 года </t>
  </si>
  <si>
    <t>Остаток задолженности по кредиту на 1.04.2016,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</si>
  <si>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апреля 2016 года </t>
  </si>
  <si>
    <t>Остаток задолженности по бюджетному кредиту на 1.04.2016, рублей</t>
  </si>
  <si>
    <t xml:space="preserve">Сведения о муниципальном долге муниципального образования Тимашевский район, а также поселений, входящих в состав Тимашевского района на 1 апреля 2016 года </t>
  </si>
  <si>
    <t>ПАО Банк "ВТБ" муниципальный контракт № 0818300019916000005-0196875-01 от 14.03.2016</t>
  </si>
  <si>
    <t xml:space="preserve"> 53 млн. рублей, 13,92%, со сроком возврата 11.03.2017г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</si>
</sst>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Border="1"/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8" sqref="A8:S8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54" t="s">
        <v>40</v>
      </c>
      <c r="S1" s="54"/>
    </row>
    <row r="2" spans="1:19" ht="40.9" customHeight="1">
      <c r="A2" s="4"/>
      <c r="B2" s="4"/>
      <c r="C2" s="4"/>
      <c r="D2" s="4"/>
      <c r="E2" s="55" t="s">
        <v>118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>
      <c r="S3" s="16" t="s">
        <v>2</v>
      </c>
    </row>
    <row r="4" spans="1:19" ht="54.6" customHeight="1">
      <c r="A4" s="38" t="s">
        <v>23</v>
      </c>
      <c r="B4" s="38" t="s">
        <v>24</v>
      </c>
      <c r="C4" s="38" t="s">
        <v>25</v>
      </c>
      <c r="D4" s="38" t="s">
        <v>26</v>
      </c>
      <c r="E4" s="41" t="s">
        <v>76</v>
      </c>
      <c r="F4" s="42"/>
      <c r="G4" s="43"/>
      <c r="H4" s="41" t="s">
        <v>30</v>
      </c>
      <c r="I4" s="42"/>
      <c r="J4" s="43"/>
      <c r="K4" s="41" t="s">
        <v>31</v>
      </c>
      <c r="L4" s="42"/>
      <c r="M4" s="43"/>
      <c r="N4" s="41" t="s">
        <v>32</v>
      </c>
      <c r="O4" s="42"/>
      <c r="P4" s="43"/>
      <c r="Q4" s="41" t="s">
        <v>33</v>
      </c>
      <c r="R4" s="42"/>
      <c r="S4" s="43"/>
    </row>
    <row r="5" spans="1:19" ht="14.45" customHeight="1">
      <c r="A5" s="39"/>
      <c r="B5" s="39"/>
      <c r="C5" s="39"/>
      <c r="D5" s="39"/>
      <c r="E5" s="44" t="s">
        <v>27</v>
      </c>
      <c r="F5" s="37" t="s">
        <v>5</v>
      </c>
      <c r="G5" s="37"/>
      <c r="H5" s="44" t="s">
        <v>27</v>
      </c>
      <c r="I5" s="37" t="s">
        <v>5</v>
      </c>
      <c r="J5" s="37"/>
      <c r="K5" s="44" t="s">
        <v>27</v>
      </c>
      <c r="L5" s="37" t="s">
        <v>5</v>
      </c>
      <c r="M5" s="37"/>
      <c r="N5" s="44" t="s">
        <v>27</v>
      </c>
      <c r="O5" s="37" t="s">
        <v>5</v>
      </c>
      <c r="P5" s="37"/>
      <c r="Q5" s="44" t="s">
        <v>27</v>
      </c>
      <c r="R5" s="37" t="s">
        <v>5</v>
      </c>
      <c r="S5" s="37"/>
    </row>
    <row r="6" spans="1:19" ht="55.9" customHeight="1">
      <c r="A6" s="40"/>
      <c r="B6" s="40"/>
      <c r="C6" s="40"/>
      <c r="D6" s="40"/>
      <c r="E6" s="44"/>
      <c r="F6" s="15" t="s">
        <v>28</v>
      </c>
      <c r="G6" s="15" t="s">
        <v>29</v>
      </c>
      <c r="H6" s="44"/>
      <c r="I6" s="15" t="s">
        <v>28</v>
      </c>
      <c r="J6" s="15" t="s">
        <v>29</v>
      </c>
      <c r="K6" s="44"/>
      <c r="L6" s="15" t="s">
        <v>28</v>
      </c>
      <c r="M6" s="15" t="s">
        <v>29</v>
      </c>
      <c r="N6" s="44"/>
      <c r="O6" s="15" t="s">
        <v>28</v>
      </c>
      <c r="P6" s="15" t="s">
        <v>29</v>
      </c>
      <c r="Q6" s="44"/>
      <c r="R6" s="15" t="s">
        <v>28</v>
      </c>
      <c r="S6" s="15" t="s">
        <v>29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8" t="s">
        <v>99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</row>
    <row r="9" spans="1:19">
      <c r="A9" s="3"/>
      <c r="B9" s="3"/>
      <c r="C9" s="3"/>
      <c r="D9" s="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3"/>
      <c r="B10" s="3"/>
      <c r="C10" s="3"/>
      <c r="D10" s="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7" customFormat="1" ht="14.25">
      <c r="A11" s="45" t="s">
        <v>27</v>
      </c>
      <c r="B11" s="46"/>
      <c r="C11" s="46"/>
      <c r="D11" s="46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>
      <c r="A12" s="51" t="s">
        <v>34</v>
      </c>
      <c r="B12" s="52"/>
      <c r="C12" s="52"/>
      <c r="D12" s="5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48" t="s">
        <v>100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1:19">
      <c r="A14" s="3"/>
      <c r="B14" s="3"/>
      <c r="C14" s="3"/>
      <c r="D14" s="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3"/>
      <c r="B15" s="3"/>
      <c r="C15" s="3"/>
      <c r="D15" s="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0" customFormat="1" ht="14.25">
      <c r="A16" s="45" t="s">
        <v>27</v>
      </c>
      <c r="B16" s="46"/>
      <c r="C16" s="46"/>
      <c r="D16" s="46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51" t="s">
        <v>35</v>
      </c>
      <c r="B17" s="52"/>
      <c r="C17" s="52"/>
      <c r="D17" s="5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</row>
    <row r="19" spans="1:19">
      <c r="A19" s="3"/>
      <c r="B19" s="3"/>
      <c r="C19" s="3"/>
      <c r="D19" s="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>
      <c r="A20" s="3"/>
      <c r="B20" s="3"/>
      <c r="C20" s="3"/>
      <c r="D20" s="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s="10" customFormat="1" ht="14.25">
      <c r="A21" s="45" t="s">
        <v>27</v>
      </c>
      <c r="B21" s="46"/>
      <c r="C21" s="46"/>
      <c r="D21" s="4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51" t="s">
        <v>36</v>
      </c>
      <c r="B22" s="52"/>
      <c r="C22" s="52"/>
      <c r="D22" s="53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0" customFormat="1" ht="14.25">
      <c r="A23" s="45" t="s">
        <v>37</v>
      </c>
      <c r="B23" s="46"/>
      <c r="C23" s="46"/>
      <c r="D23" s="4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10" customFormat="1" ht="14.25">
      <c r="A24" s="45" t="s">
        <v>38</v>
      </c>
      <c r="B24" s="46"/>
      <c r="C24" s="46"/>
      <c r="D24" s="4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" t="s">
        <v>39</v>
      </c>
    </row>
    <row r="26" spans="1:19">
      <c r="A26" s="1" t="s">
        <v>102</v>
      </c>
    </row>
    <row r="27" spans="1:19">
      <c r="A27" s="1" t="s">
        <v>103</v>
      </c>
    </row>
    <row r="28" spans="1:19">
      <c r="A28" s="1" t="s">
        <v>104</v>
      </c>
    </row>
    <row r="30" spans="1:19" s="34" customFormat="1" ht="15.75">
      <c r="A30" s="34" t="s">
        <v>89</v>
      </c>
      <c r="L30" s="34" t="s">
        <v>90</v>
      </c>
    </row>
    <row r="31" spans="1:19" s="34" customFormat="1" ht="15.75"/>
    <row r="32" spans="1:19" s="34" customFormat="1" ht="15.75"/>
    <row r="33" spans="1:12" s="34" customFormat="1" ht="15.75"/>
    <row r="34" spans="1:12" s="34" customFormat="1" ht="15.75"/>
    <row r="35" spans="1:12" s="34" customFormat="1" ht="15.75">
      <c r="A35" s="34" t="s">
        <v>91</v>
      </c>
      <c r="L35" s="34" t="s">
        <v>92</v>
      </c>
    </row>
    <row r="36" spans="1:12" s="34" customFormat="1" ht="15.75"/>
  </sheetData>
  <mergeCells count="32"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H5:H6"/>
    <mergeCell ref="I5:J5"/>
    <mergeCell ref="K4:M4"/>
    <mergeCell ref="K5:K6"/>
    <mergeCell ref="A24:D24"/>
    <mergeCell ref="A23:D23"/>
    <mergeCell ref="A8:S8"/>
    <mergeCell ref="A11:D11"/>
    <mergeCell ref="A12:D12"/>
    <mergeCell ref="A13:S13"/>
    <mergeCell ref="A16:D16"/>
    <mergeCell ref="A17:D17"/>
    <mergeCell ref="L5:M5"/>
    <mergeCell ref="D4:D6"/>
    <mergeCell ref="C4:C6"/>
    <mergeCell ref="B4:B6"/>
    <mergeCell ref="A4:A6"/>
    <mergeCell ref="E4:G4"/>
    <mergeCell ref="F5:G5"/>
    <mergeCell ref="E5:E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31" sqref="I31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3.28515625" style="1" customWidth="1"/>
    <col min="10" max="10" width="13.85546875" style="1" customWidth="1"/>
    <col min="11" max="11" width="8.85546875" style="1"/>
    <col min="12" max="12" width="13" style="1" customWidth="1"/>
    <col min="13" max="13" width="14.42578125" style="1" customWidth="1"/>
    <col min="14" max="14" width="12.7109375" style="1" customWidth="1"/>
    <col min="15" max="15" width="8.85546875" style="1"/>
    <col min="16" max="16" width="15.2851562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54" t="s">
        <v>41</v>
      </c>
      <c r="S1" s="54"/>
    </row>
    <row r="2" spans="1:19" ht="43.9" customHeight="1">
      <c r="D2" s="55" t="s">
        <v>119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4" spans="1:19" ht="37.15" customHeight="1">
      <c r="A4" s="38" t="s">
        <v>23</v>
      </c>
      <c r="B4" s="38" t="s">
        <v>44</v>
      </c>
      <c r="C4" s="38" t="s">
        <v>43</v>
      </c>
      <c r="D4" s="41" t="s">
        <v>75</v>
      </c>
      <c r="E4" s="42"/>
      <c r="F4" s="42"/>
      <c r="G4" s="43"/>
      <c r="H4" s="58" t="s">
        <v>46</v>
      </c>
      <c r="I4" s="41" t="s">
        <v>47</v>
      </c>
      <c r="J4" s="42"/>
      <c r="K4" s="43"/>
      <c r="L4" s="41" t="s">
        <v>73</v>
      </c>
      <c r="M4" s="42"/>
      <c r="N4" s="42"/>
      <c r="O4" s="43"/>
      <c r="P4" s="41" t="s">
        <v>120</v>
      </c>
      <c r="Q4" s="42"/>
      <c r="R4" s="42"/>
      <c r="S4" s="43"/>
    </row>
    <row r="5" spans="1:19">
      <c r="A5" s="39"/>
      <c r="B5" s="39"/>
      <c r="C5" s="39"/>
      <c r="D5" s="56" t="s">
        <v>27</v>
      </c>
      <c r="E5" s="48" t="s">
        <v>5</v>
      </c>
      <c r="F5" s="49"/>
      <c r="G5" s="50"/>
      <c r="H5" s="59"/>
      <c r="I5" s="56" t="s">
        <v>27</v>
      </c>
      <c r="J5" s="48" t="s">
        <v>5</v>
      </c>
      <c r="K5" s="50"/>
      <c r="L5" s="56" t="s">
        <v>27</v>
      </c>
      <c r="M5" s="48" t="s">
        <v>5</v>
      </c>
      <c r="N5" s="49"/>
      <c r="O5" s="50"/>
      <c r="P5" s="56" t="s">
        <v>27</v>
      </c>
      <c r="Q5" s="48" t="s">
        <v>5</v>
      </c>
      <c r="R5" s="49"/>
      <c r="S5" s="50"/>
    </row>
    <row r="6" spans="1:19" ht="58.9" customHeight="1">
      <c r="A6" s="40"/>
      <c r="B6" s="40"/>
      <c r="C6" s="40"/>
      <c r="D6" s="57"/>
      <c r="E6" s="15" t="s">
        <v>28</v>
      </c>
      <c r="F6" s="15" t="s">
        <v>29</v>
      </c>
      <c r="G6" s="15" t="s">
        <v>45</v>
      </c>
      <c r="H6" s="60"/>
      <c r="I6" s="57"/>
      <c r="J6" s="15" t="s">
        <v>29</v>
      </c>
      <c r="K6" s="15" t="s">
        <v>45</v>
      </c>
      <c r="L6" s="57"/>
      <c r="M6" s="15" t="s">
        <v>28</v>
      </c>
      <c r="N6" s="15" t="s">
        <v>29</v>
      </c>
      <c r="O6" s="15" t="s">
        <v>45</v>
      </c>
      <c r="P6" s="57"/>
      <c r="Q6" s="15" t="s">
        <v>28</v>
      </c>
      <c r="R6" s="15" t="s">
        <v>29</v>
      </c>
      <c r="S6" s="15" t="s">
        <v>45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7" t="s">
        <v>105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</row>
    <row r="9" spans="1:19" ht="105">
      <c r="A9" s="14" t="s">
        <v>77</v>
      </c>
      <c r="B9" s="19" t="s">
        <v>78</v>
      </c>
      <c r="C9" s="19" t="s">
        <v>79</v>
      </c>
      <c r="D9" s="21">
        <v>53000000</v>
      </c>
      <c r="E9" s="21">
        <v>53000000</v>
      </c>
      <c r="F9" s="21"/>
      <c r="G9" s="21"/>
      <c r="H9" s="21"/>
      <c r="I9" s="21">
        <f>J9</f>
        <v>2309110.09</v>
      </c>
      <c r="J9" s="21">
        <v>2309110.09</v>
      </c>
      <c r="K9" s="21"/>
      <c r="L9" s="21">
        <f>M9+N9</f>
        <v>55309110.090000004</v>
      </c>
      <c r="M9" s="21">
        <v>53000000</v>
      </c>
      <c r="N9" s="21">
        <v>2309110.09</v>
      </c>
      <c r="O9" s="21"/>
      <c r="P9" s="21">
        <f>Q9+R9</f>
        <v>0</v>
      </c>
      <c r="Q9" s="21">
        <v>0</v>
      </c>
      <c r="R9" s="21"/>
      <c r="S9" s="21"/>
    </row>
    <row r="10" spans="1:19" ht="90">
      <c r="A10" s="14" t="s">
        <v>77</v>
      </c>
      <c r="B10" s="19" t="s">
        <v>80</v>
      </c>
      <c r="C10" s="19" t="s">
        <v>81</v>
      </c>
      <c r="D10" s="21">
        <f>E10</f>
        <v>57000000</v>
      </c>
      <c r="E10" s="21">
        <v>57000000</v>
      </c>
      <c r="F10" s="21"/>
      <c r="G10" s="21"/>
      <c r="H10" s="21"/>
      <c r="I10" s="21">
        <f>J10</f>
        <v>2465029.63</v>
      </c>
      <c r="J10" s="21">
        <v>2465029.63</v>
      </c>
      <c r="K10" s="21"/>
      <c r="L10" s="21">
        <f t="shared" ref="L10:L12" si="0">M10+N10</f>
        <v>2465029.63</v>
      </c>
      <c r="M10" s="21"/>
      <c r="N10" s="21">
        <v>2465029.63</v>
      </c>
      <c r="O10" s="21"/>
      <c r="P10" s="21">
        <f t="shared" ref="P10:P13" si="1">Q10+R10</f>
        <v>57000000</v>
      </c>
      <c r="Q10" s="21">
        <v>57000000</v>
      </c>
      <c r="R10" s="21"/>
      <c r="S10" s="21"/>
    </row>
    <row r="11" spans="1:19" ht="90">
      <c r="A11" s="14" t="s">
        <v>77</v>
      </c>
      <c r="B11" s="19" t="s">
        <v>82</v>
      </c>
      <c r="C11" s="19" t="s">
        <v>83</v>
      </c>
      <c r="D11" s="21">
        <f>E11</f>
        <v>50000000</v>
      </c>
      <c r="E11" s="21">
        <v>50000000</v>
      </c>
      <c r="F11" s="21"/>
      <c r="G11" s="21"/>
      <c r="H11" s="21"/>
      <c r="I11" s="21">
        <f>J11</f>
        <v>1678278.69</v>
      </c>
      <c r="J11" s="21">
        <v>1678278.69</v>
      </c>
      <c r="K11" s="21"/>
      <c r="L11" s="21">
        <f t="shared" si="0"/>
        <v>1678278.69</v>
      </c>
      <c r="M11" s="21"/>
      <c r="N11" s="21">
        <v>1678278.69</v>
      </c>
      <c r="O11" s="21"/>
      <c r="P11" s="21">
        <f t="shared" si="1"/>
        <v>50000000</v>
      </c>
      <c r="Q11" s="21">
        <v>50000000</v>
      </c>
      <c r="R11" s="21"/>
      <c r="S11" s="21"/>
    </row>
    <row r="12" spans="1:19" ht="105">
      <c r="A12" s="14" t="s">
        <v>77</v>
      </c>
      <c r="B12" s="19" t="s">
        <v>84</v>
      </c>
      <c r="C12" s="19" t="s">
        <v>85</v>
      </c>
      <c r="D12" s="11">
        <f>E12</f>
        <v>40000000</v>
      </c>
      <c r="E12" s="11">
        <v>40000000</v>
      </c>
      <c r="F12" s="11"/>
      <c r="G12" s="11"/>
      <c r="H12" s="11"/>
      <c r="I12" s="21">
        <f>J12</f>
        <v>1377391.92</v>
      </c>
      <c r="J12" s="21">
        <v>1377391.92</v>
      </c>
      <c r="K12" s="11"/>
      <c r="L12" s="21">
        <f t="shared" si="0"/>
        <v>1377391.92</v>
      </c>
      <c r="M12" s="21"/>
      <c r="N12" s="21">
        <v>1377391.92</v>
      </c>
      <c r="O12" s="11"/>
      <c r="P12" s="21">
        <f t="shared" si="1"/>
        <v>40000000</v>
      </c>
      <c r="Q12" s="21">
        <v>40000000</v>
      </c>
      <c r="R12" s="11"/>
      <c r="S12" s="11"/>
    </row>
    <row r="13" spans="1:19" ht="90">
      <c r="A13" s="33" t="s">
        <v>77</v>
      </c>
      <c r="B13" s="19" t="s">
        <v>124</v>
      </c>
      <c r="C13" s="19" t="s">
        <v>125</v>
      </c>
      <c r="D13" s="11"/>
      <c r="E13" s="11"/>
      <c r="F13" s="11"/>
      <c r="G13" s="11"/>
      <c r="H13" s="11">
        <v>53000000</v>
      </c>
      <c r="I13" s="11">
        <f>J13</f>
        <v>302360.65999999997</v>
      </c>
      <c r="J13" s="11">
        <v>302360.65999999997</v>
      </c>
      <c r="K13" s="11"/>
      <c r="L13" s="11">
        <f>M13+N13</f>
        <v>302360.65999999997</v>
      </c>
      <c r="M13" s="11"/>
      <c r="N13" s="11">
        <v>302360.65999999997</v>
      </c>
      <c r="O13" s="11"/>
      <c r="P13" s="11">
        <f t="shared" si="1"/>
        <v>53000000</v>
      </c>
      <c r="Q13" s="11">
        <v>53000000</v>
      </c>
      <c r="R13" s="11"/>
      <c r="S13" s="11"/>
    </row>
    <row r="14" spans="1:19">
      <c r="A14" s="3"/>
      <c r="B14" s="3"/>
      <c r="C14" s="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s="10" customFormat="1" ht="14.25">
      <c r="A15" s="45" t="s">
        <v>27</v>
      </c>
      <c r="B15" s="46"/>
      <c r="C15" s="47"/>
      <c r="D15" s="12">
        <f>D9+D10+D11+D12</f>
        <v>200000000</v>
      </c>
      <c r="E15" s="12">
        <f>E9+E10+E11+E12</f>
        <v>200000000</v>
      </c>
      <c r="F15" s="12">
        <f>F9+F10+F11+F12</f>
        <v>0</v>
      </c>
      <c r="G15" s="12">
        <f>G9+G10+G11+G12</f>
        <v>0</v>
      </c>
      <c r="H15" s="12">
        <v>53000000</v>
      </c>
      <c r="I15" s="12">
        <f>I9+I10+I11+I12+I13</f>
        <v>8132170.9900000002</v>
      </c>
      <c r="J15" s="12">
        <f>J9+J10+J11+J12+J13</f>
        <v>8132170.9900000002</v>
      </c>
      <c r="K15" s="12">
        <f>K9+K10+K11+K12</f>
        <v>0</v>
      </c>
      <c r="L15" s="12">
        <f>L9+L10+L11+L12+L13</f>
        <v>61132170.990000002</v>
      </c>
      <c r="M15" s="12">
        <f>M9+M10+M11+M12</f>
        <v>53000000</v>
      </c>
      <c r="N15" s="12">
        <f>N9+N10+N11+N12+N13</f>
        <v>8132170.9900000002</v>
      </c>
      <c r="O15" s="12">
        <f>O9+O10+O11+O12</f>
        <v>0</v>
      </c>
      <c r="P15" s="12">
        <f>P9+P10+P11+P12+P13</f>
        <v>200000000</v>
      </c>
      <c r="Q15" s="12">
        <f>Q9+Q10+Q11+Q12+Q13</f>
        <v>200000000</v>
      </c>
      <c r="R15" s="12">
        <f>R9+R10+R11+R12</f>
        <v>0</v>
      </c>
      <c r="S15" s="12">
        <f>S9+S10+S11+S12</f>
        <v>0</v>
      </c>
    </row>
    <row r="16" spans="1:19">
      <c r="A16" s="61" t="s">
        <v>34</v>
      </c>
      <c r="B16" s="62"/>
      <c r="C16" s="6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8" t="s">
        <v>86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</row>
    <row r="18" spans="1:19" ht="158.25" customHeight="1">
      <c r="A18" s="14" t="s">
        <v>93</v>
      </c>
      <c r="B18" s="28" t="s">
        <v>87</v>
      </c>
      <c r="C18" s="29" t="s">
        <v>88</v>
      </c>
      <c r="D18" s="20">
        <f>E18</f>
        <v>2000000</v>
      </c>
      <c r="E18" s="20">
        <v>2000000</v>
      </c>
      <c r="F18" s="20"/>
      <c r="G18" s="20"/>
      <c r="H18" s="20"/>
      <c r="I18" s="20">
        <f>J18</f>
        <v>71696.06</v>
      </c>
      <c r="J18" s="20">
        <v>71696.06</v>
      </c>
      <c r="K18" s="20"/>
      <c r="L18" s="20">
        <f>M18+N18</f>
        <v>71696.06</v>
      </c>
      <c r="M18" s="20"/>
      <c r="N18" s="20">
        <v>71696.06</v>
      </c>
      <c r="O18" s="20"/>
      <c r="P18" s="20">
        <f>Q18+R18</f>
        <v>2000000</v>
      </c>
      <c r="Q18" s="20">
        <v>2000000</v>
      </c>
      <c r="R18" s="20">
        <v>0</v>
      </c>
      <c r="S18" s="20"/>
    </row>
    <row r="19" spans="1:19">
      <c r="A19" s="18"/>
      <c r="B19" s="30"/>
      <c r="C19" s="3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10" customFormat="1" ht="14.25">
      <c r="A20" s="45" t="s">
        <v>27</v>
      </c>
      <c r="B20" s="46"/>
      <c r="C20" s="47"/>
      <c r="D20" s="12">
        <f>D18</f>
        <v>2000000</v>
      </c>
      <c r="E20" s="36">
        <f t="shared" ref="E20:S20" si="2">E18</f>
        <v>2000000</v>
      </c>
      <c r="F20" s="36">
        <f t="shared" si="2"/>
        <v>0</v>
      </c>
      <c r="G20" s="36">
        <f t="shared" si="2"/>
        <v>0</v>
      </c>
      <c r="H20" s="36">
        <f t="shared" si="2"/>
        <v>0</v>
      </c>
      <c r="I20" s="36">
        <f t="shared" si="2"/>
        <v>71696.06</v>
      </c>
      <c r="J20" s="36">
        <f t="shared" si="2"/>
        <v>71696.06</v>
      </c>
      <c r="K20" s="36">
        <f t="shared" si="2"/>
        <v>0</v>
      </c>
      <c r="L20" s="36">
        <f t="shared" si="2"/>
        <v>71696.06</v>
      </c>
      <c r="M20" s="36">
        <f t="shared" si="2"/>
        <v>0</v>
      </c>
      <c r="N20" s="36">
        <f t="shared" si="2"/>
        <v>71696.06</v>
      </c>
      <c r="O20" s="36">
        <f t="shared" si="2"/>
        <v>0</v>
      </c>
      <c r="P20" s="36">
        <f t="shared" si="2"/>
        <v>2000000</v>
      </c>
      <c r="Q20" s="36">
        <f t="shared" si="2"/>
        <v>2000000</v>
      </c>
      <c r="R20" s="36">
        <f t="shared" si="2"/>
        <v>0</v>
      </c>
      <c r="S20" s="36">
        <f t="shared" si="2"/>
        <v>0</v>
      </c>
    </row>
    <row r="21" spans="1:19">
      <c r="A21" s="61" t="s">
        <v>35</v>
      </c>
      <c r="B21" s="62"/>
      <c r="C21" s="6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s="10" customFormat="1" ht="14.25">
      <c r="A22" s="45" t="s">
        <v>48</v>
      </c>
      <c r="B22" s="46"/>
      <c r="C22" s="47"/>
      <c r="D22" s="12">
        <f>D15+D20</f>
        <v>202000000</v>
      </c>
      <c r="E22" s="12">
        <f t="shared" ref="E22:S22" si="3">E15+E20</f>
        <v>202000000</v>
      </c>
      <c r="F22" s="12">
        <f t="shared" si="3"/>
        <v>0</v>
      </c>
      <c r="G22" s="12">
        <f t="shared" si="3"/>
        <v>0</v>
      </c>
      <c r="H22" s="12">
        <f t="shared" si="3"/>
        <v>53000000</v>
      </c>
      <c r="I22" s="12">
        <f t="shared" si="3"/>
        <v>8203867.0499999998</v>
      </c>
      <c r="J22" s="12">
        <f t="shared" si="3"/>
        <v>8203867.0499999998</v>
      </c>
      <c r="K22" s="12">
        <f t="shared" si="3"/>
        <v>0</v>
      </c>
      <c r="L22" s="12">
        <f t="shared" si="3"/>
        <v>61203867.050000004</v>
      </c>
      <c r="M22" s="12">
        <f t="shared" si="3"/>
        <v>53000000</v>
      </c>
      <c r="N22" s="12">
        <f t="shared" si="3"/>
        <v>8203867.0499999998</v>
      </c>
      <c r="O22" s="12">
        <f t="shared" si="3"/>
        <v>0</v>
      </c>
      <c r="P22" s="12">
        <f t="shared" si="3"/>
        <v>202000000</v>
      </c>
      <c r="Q22" s="12">
        <f t="shared" si="3"/>
        <v>202000000</v>
      </c>
      <c r="R22" s="12">
        <f t="shared" si="3"/>
        <v>0</v>
      </c>
      <c r="S22" s="12">
        <f t="shared" si="3"/>
        <v>0</v>
      </c>
    </row>
    <row r="23" spans="1:19" s="10" customFormat="1" ht="14.25">
      <c r="A23" s="64" t="s">
        <v>49</v>
      </c>
      <c r="B23" s="65"/>
      <c r="C23" s="6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1" t="s">
        <v>39</v>
      </c>
    </row>
    <row r="25" spans="1:19">
      <c r="A25" s="1" t="s">
        <v>106</v>
      </c>
    </row>
    <row r="26" spans="1:19">
      <c r="A26" s="1" t="s">
        <v>107</v>
      </c>
    </row>
    <row r="28" spans="1:19" s="34" customFormat="1" ht="15.75">
      <c r="A28" s="34" t="s">
        <v>89</v>
      </c>
      <c r="L28" s="34" t="s">
        <v>90</v>
      </c>
    </row>
    <row r="29" spans="1:19" s="34" customFormat="1" ht="15.75"/>
    <row r="30" spans="1:19" s="34" customFormat="1" ht="15.75"/>
    <row r="31" spans="1:19" s="34" customFormat="1" ht="15.75"/>
    <row r="32" spans="1:19" s="34" customFormat="1" ht="15.75"/>
    <row r="33" spans="1:12" s="34" customFormat="1" ht="15.75">
      <c r="A33" s="34" t="s">
        <v>91</v>
      </c>
      <c r="L33" s="34" t="s">
        <v>92</v>
      </c>
    </row>
  </sheetData>
  <mergeCells count="26">
    <mergeCell ref="A21:C21"/>
    <mergeCell ref="A20:C20"/>
    <mergeCell ref="A23:C23"/>
    <mergeCell ref="A22:C22"/>
    <mergeCell ref="D2:S2"/>
    <mergeCell ref="A8:S8"/>
    <mergeCell ref="A16:C16"/>
    <mergeCell ref="A15:C15"/>
    <mergeCell ref="A17:S17"/>
    <mergeCell ref="I5:I6"/>
    <mergeCell ref="L4:O4"/>
    <mergeCell ref="L5:L6"/>
    <mergeCell ref="M5:O5"/>
    <mergeCell ref="P4:S4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</mergeCells>
  <pageMargins left="0.70866141732283472" right="0.70866141732283472" top="0.74803149606299213" bottom="0.74803149606299213" header="0.31496062992125984" footer="0.31496062992125984"/>
  <pageSetup paperSize="9" scale="44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9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I25" sqref="I25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12.7109375" style="1" customWidth="1"/>
    <col min="4" max="5" width="13.7109375" style="1" bestFit="1" customWidth="1"/>
    <col min="6" max="8" width="9" style="1" bestFit="1" customWidth="1"/>
    <col min="9" max="9" width="12.7109375" style="1" customWidth="1"/>
    <col min="10" max="10" width="10.140625" style="1" customWidth="1"/>
    <col min="11" max="17" width="9" style="1" bestFit="1" customWidth="1"/>
    <col min="18" max="19" width="8.85546875" style="1"/>
    <col min="20" max="20" width="14.7109375" style="1" customWidth="1"/>
    <col min="21" max="21" width="14" style="1" customWidth="1"/>
    <col min="22" max="22" width="10.85546875" style="1" customWidth="1"/>
    <col min="23" max="16384" width="8.85546875" style="1"/>
  </cols>
  <sheetData>
    <row r="1" spans="1:23">
      <c r="V1" s="54" t="s">
        <v>53</v>
      </c>
      <c r="W1" s="54"/>
    </row>
    <row r="2" spans="1:23" ht="47.45" customHeight="1">
      <c r="D2" s="55" t="s">
        <v>121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4" spans="1:23" ht="48" customHeight="1">
      <c r="A4" s="37" t="s">
        <v>23</v>
      </c>
      <c r="B4" s="37" t="s">
        <v>42</v>
      </c>
      <c r="C4" s="37" t="s">
        <v>43</v>
      </c>
      <c r="D4" s="37" t="s">
        <v>74</v>
      </c>
      <c r="E4" s="37"/>
      <c r="F4" s="37"/>
      <c r="G4" s="37"/>
      <c r="H4" s="75" t="s">
        <v>50</v>
      </c>
      <c r="I4" s="41" t="s">
        <v>47</v>
      </c>
      <c r="J4" s="42"/>
      <c r="K4" s="43"/>
      <c r="L4" s="37" t="s">
        <v>52</v>
      </c>
      <c r="M4" s="37"/>
      <c r="N4" s="37"/>
      <c r="O4" s="37"/>
      <c r="P4" s="37" t="s">
        <v>51</v>
      </c>
      <c r="Q4" s="37"/>
      <c r="R4" s="37"/>
      <c r="S4" s="37"/>
      <c r="T4" s="41" t="s">
        <v>122</v>
      </c>
      <c r="U4" s="42"/>
      <c r="V4" s="42"/>
      <c r="W4" s="43"/>
    </row>
    <row r="5" spans="1:23">
      <c r="A5" s="37"/>
      <c r="B5" s="37"/>
      <c r="C5" s="37"/>
      <c r="D5" s="44" t="s">
        <v>27</v>
      </c>
      <c r="E5" s="37" t="s">
        <v>5</v>
      </c>
      <c r="F5" s="37"/>
      <c r="G5" s="37"/>
      <c r="H5" s="76"/>
      <c r="I5" s="56" t="s">
        <v>27</v>
      </c>
      <c r="J5" s="48" t="s">
        <v>5</v>
      </c>
      <c r="K5" s="50"/>
      <c r="L5" s="44" t="s">
        <v>27</v>
      </c>
      <c r="M5" s="37" t="s">
        <v>5</v>
      </c>
      <c r="N5" s="37"/>
      <c r="O5" s="37"/>
      <c r="P5" s="44" t="s">
        <v>27</v>
      </c>
      <c r="Q5" s="37" t="s">
        <v>5</v>
      </c>
      <c r="R5" s="37"/>
      <c r="S5" s="37"/>
      <c r="T5" s="44" t="s">
        <v>27</v>
      </c>
      <c r="U5" s="37" t="s">
        <v>5</v>
      </c>
      <c r="V5" s="37"/>
      <c r="W5" s="37"/>
    </row>
    <row r="6" spans="1:23" ht="60" customHeight="1">
      <c r="A6" s="37"/>
      <c r="B6" s="37"/>
      <c r="C6" s="37"/>
      <c r="D6" s="44"/>
      <c r="E6" s="15" t="s">
        <v>28</v>
      </c>
      <c r="F6" s="15" t="s">
        <v>29</v>
      </c>
      <c r="G6" s="15" t="s">
        <v>45</v>
      </c>
      <c r="H6" s="77"/>
      <c r="I6" s="57"/>
      <c r="J6" s="15" t="s">
        <v>29</v>
      </c>
      <c r="K6" s="15" t="s">
        <v>45</v>
      </c>
      <c r="L6" s="44"/>
      <c r="M6" s="15" t="s">
        <v>28</v>
      </c>
      <c r="N6" s="15" t="s">
        <v>29</v>
      </c>
      <c r="O6" s="15" t="s">
        <v>45</v>
      </c>
      <c r="P6" s="44"/>
      <c r="Q6" s="15" t="s">
        <v>28</v>
      </c>
      <c r="R6" s="15" t="s">
        <v>29</v>
      </c>
      <c r="S6" s="15" t="s">
        <v>45</v>
      </c>
      <c r="T6" s="44"/>
      <c r="U6" s="15" t="s">
        <v>28</v>
      </c>
      <c r="V6" s="15" t="s">
        <v>29</v>
      </c>
      <c r="W6" s="15" t="s">
        <v>45</v>
      </c>
    </row>
    <row r="7" spans="1:23" s="13" customForma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</row>
    <row r="8" spans="1:23">
      <c r="A8" s="3"/>
      <c r="B8" s="78" t="s">
        <v>108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>
      <c r="A9" s="3"/>
      <c r="B9" s="3"/>
      <c r="C9" s="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"/>
      <c r="B10" s="3"/>
      <c r="C10" s="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10" customFormat="1" ht="14.25">
      <c r="A11" s="71" t="s">
        <v>27</v>
      </c>
      <c r="B11" s="71"/>
      <c r="C11" s="7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70" t="s">
        <v>34</v>
      </c>
      <c r="B12" s="70"/>
      <c r="C12" s="7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78" t="s">
        <v>109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spans="1:23">
      <c r="A14" s="3"/>
      <c r="B14" s="3"/>
      <c r="C14" s="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3"/>
      <c r="B15" s="3"/>
      <c r="C15" s="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10" customFormat="1" ht="14.25">
      <c r="A16" s="71" t="s">
        <v>27</v>
      </c>
      <c r="B16" s="71"/>
      <c r="C16" s="7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4">
      <c r="A17" s="70" t="s">
        <v>35</v>
      </c>
      <c r="B17" s="70"/>
      <c r="C17" s="7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4">
      <c r="A18" s="41" t="s">
        <v>110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</row>
    <row r="19" spans="1:24">
      <c r="A19" s="17"/>
      <c r="B19" s="17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4">
      <c r="A20" s="17"/>
      <c r="B20" s="17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4" s="10" customFormat="1" ht="14.25">
      <c r="A21" s="71" t="s">
        <v>27</v>
      </c>
      <c r="B21" s="71"/>
      <c r="C21" s="7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4">
      <c r="A22" s="70" t="s">
        <v>36</v>
      </c>
      <c r="B22" s="70"/>
      <c r="C22" s="7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4">
      <c r="A23" s="72" t="s">
        <v>111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/>
    </row>
    <row r="24" spans="1:24" ht="150">
      <c r="A24" s="14" t="s">
        <v>94</v>
      </c>
      <c r="B24" s="24" t="s">
        <v>95</v>
      </c>
      <c r="C24" s="24" t="s">
        <v>96</v>
      </c>
      <c r="D24" s="32">
        <f>E24</f>
        <v>500000</v>
      </c>
      <c r="E24" s="21">
        <v>500000</v>
      </c>
      <c r="F24" s="21"/>
      <c r="G24" s="21"/>
      <c r="H24" s="21"/>
      <c r="I24" s="21">
        <v>7692.11</v>
      </c>
      <c r="J24" s="21">
        <v>7692.11</v>
      </c>
      <c r="K24" s="21"/>
      <c r="L24" s="21"/>
      <c r="M24" s="21"/>
      <c r="N24" s="21"/>
      <c r="O24" s="21"/>
      <c r="P24" s="21"/>
      <c r="Q24" s="21"/>
      <c r="R24" s="21"/>
      <c r="S24" s="21"/>
      <c r="T24" s="21">
        <f>U24+V24</f>
        <v>507692.11</v>
      </c>
      <c r="U24" s="21">
        <v>500000</v>
      </c>
      <c r="V24" s="21">
        <v>7692.11</v>
      </c>
      <c r="W24" s="21"/>
      <c r="X24" s="25"/>
    </row>
    <row r="25" spans="1:24" ht="150">
      <c r="A25" s="14" t="s">
        <v>94</v>
      </c>
      <c r="B25" s="24" t="s">
        <v>97</v>
      </c>
      <c r="C25" s="24" t="s">
        <v>98</v>
      </c>
      <c r="D25" s="32">
        <f>E25</f>
        <v>1000000</v>
      </c>
      <c r="E25" s="21">
        <v>1000000</v>
      </c>
      <c r="F25" s="21"/>
      <c r="G25" s="21"/>
      <c r="H25" s="21"/>
      <c r="I25" s="21">
        <v>15384.22</v>
      </c>
      <c r="J25" s="21">
        <v>15384.22</v>
      </c>
      <c r="K25" s="21"/>
      <c r="L25" s="21"/>
      <c r="M25" s="21"/>
      <c r="N25" s="21"/>
      <c r="O25" s="21"/>
      <c r="P25" s="21"/>
      <c r="Q25" s="21"/>
      <c r="R25" s="21"/>
      <c r="S25" s="21"/>
      <c r="T25" s="21">
        <f>U25+V25</f>
        <v>1015384.22</v>
      </c>
      <c r="U25" s="21">
        <v>1000000</v>
      </c>
      <c r="V25" s="21">
        <v>15384.22</v>
      </c>
      <c r="W25" s="21"/>
      <c r="X25" s="25"/>
    </row>
    <row r="26" spans="1:24">
      <c r="A26" s="22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4">
      <c r="A27" s="3"/>
      <c r="B27" s="3"/>
      <c r="C27" s="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4">
      <c r="A28" s="71" t="s">
        <v>27</v>
      </c>
      <c r="B28" s="71"/>
      <c r="C28" s="71"/>
      <c r="D28" s="11">
        <f>D24+D25</f>
        <v>1500000</v>
      </c>
      <c r="E28" s="11">
        <f>E24+E25</f>
        <v>1500000</v>
      </c>
      <c r="F28" s="11">
        <f t="shared" ref="F28:W28" si="0">F24+F25</f>
        <v>0</v>
      </c>
      <c r="G28" s="11">
        <f t="shared" si="0"/>
        <v>0</v>
      </c>
      <c r="H28" s="11">
        <f t="shared" si="0"/>
        <v>0</v>
      </c>
      <c r="I28" s="11">
        <f t="shared" si="0"/>
        <v>23076.329999999998</v>
      </c>
      <c r="J28" s="11">
        <f t="shared" si="0"/>
        <v>23076.329999999998</v>
      </c>
      <c r="K28" s="11">
        <f t="shared" si="0"/>
        <v>0</v>
      </c>
      <c r="L28" s="11">
        <f t="shared" si="0"/>
        <v>0</v>
      </c>
      <c r="M28" s="11">
        <f t="shared" si="0"/>
        <v>0</v>
      </c>
      <c r="N28" s="11">
        <f t="shared" si="0"/>
        <v>0</v>
      </c>
      <c r="O28" s="11">
        <f t="shared" si="0"/>
        <v>0</v>
      </c>
      <c r="P28" s="11">
        <f t="shared" si="0"/>
        <v>0</v>
      </c>
      <c r="Q28" s="11">
        <f t="shared" si="0"/>
        <v>0</v>
      </c>
      <c r="R28" s="11">
        <f t="shared" si="0"/>
        <v>0</v>
      </c>
      <c r="S28" s="11">
        <f t="shared" si="0"/>
        <v>0</v>
      </c>
      <c r="T28" s="11">
        <f t="shared" si="0"/>
        <v>1523076.33</v>
      </c>
      <c r="U28" s="11">
        <f t="shared" si="0"/>
        <v>1500000</v>
      </c>
      <c r="V28" s="11">
        <f t="shared" si="0"/>
        <v>23076.329999999998</v>
      </c>
      <c r="W28" s="11">
        <f t="shared" si="0"/>
        <v>0</v>
      </c>
    </row>
    <row r="29" spans="1:24">
      <c r="A29" s="70" t="s">
        <v>54</v>
      </c>
      <c r="B29" s="70"/>
      <c r="C29" s="7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4" s="10" customFormat="1" ht="14.25">
      <c r="A30" s="71" t="s">
        <v>55</v>
      </c>
      <c r="B30" s="71"/>
      <c r="C30" s="71"/>
      <c r="D30" s="12">
        <f>D11+D16+D21+D28</f>
        <v>1500000</v>
      </c>
      <c r="E30" s="12">
        <f>E11+E16+E21+E28</f>
        <v>1500000</v>
      </c>
      <c r="F30" s="12">
        <f t="shared" ref="F30:W30" si="1">F11+F16+F21+F28</f>
        <v>0</v>
      </c>
      <c r="G30" s="12">
        <f t="shared" si="1"/>
        <v>0</v>
      </c>
      <c r="H30" s="12">
        <f t="shared" si="1"/>
        <v>0</v>
      </c>
      <c r="I30" s="12">
        <f t="shared" si="1"/>
        <v>23076.329999999998</v>
      </c>
      <c r="J30" s="12">
        <f t="shared" si="1"/>
        <v>23076.329999999998</v>
      </c>
      <c r="K30" s="12">
        <f t="shared" si="1"/>
        <v>0</v>
      </c>
      <c r="L30" s="12">
        <f t="shared" si="1"/>
        <v>0</v>
      </c>
      <c r="M30" s="12">
        <f t="shared" si="1"/>
        <v>0</v>
      </c>
      <c r="N30" s="12">
        <f t="shared" si="1"/>
        <v>0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1523076.33</v>
      </c>
      <c r="U30" s="12">
        <f t="shared" si="1"/>
        <v>1500000</v>
      </c>
      <c r="V30" s="12">
        <f t="shared" si="1"/>
        <v>23076.329999999998</v>
      </c>
      <c r="W30" s="12">
        <f t="shared" si="1"/>
        <v>0</v>
      </c>
    </row>
    <row r="31" spans="1:24" ht="25.9" customHeight="1">
      <c r="A31" s="71" t="s">
        <v>56</v>
      </c>
      <c r="B31" s="70"/>
      <c r="C31" s="7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4">
      <c r="A32" s="1" t="s">
        <v>39</v>
      </c>
    </row>
    <row r="33" spans="1:16">
      <c r="A33" s="1" t="s">
        <v>102</v>
      </c>
    </row>
    <row r="34" spans="1:16">
      <c r="A34" s="1" t="s">
        <v>112</v>
      </c>
    </row>
    <row r="36" spans="1:16" s="34" customFormat="1" ht="15.75">
      <c r="A36" s="34" t="s">
        <v>89</v>
      </c>
      <c r="P36" s="34" t="s">
        <v>90</v>
      </c>
    </row>
    <row r="37" spans="1:16" s="34" customFormat="1" ht="15.75"/>
    <row r="38" spans="1:16" s="34" customFormat="1" ht="15.75"/>
    <row r="39" spans="1:16" s="34" customFormat="1" ht="15.75">
      <c r="A39" s="34" t="s">
        <v>91</v>
      </c>
      <c r="P39" s="34" t="s">
        <v>92</v>
      </c>
    </row>
  </sheetData>
  <mergeCells count="35">
    <mergeCell ref="D2:W2"/>
    <mergeCell ref="H4:H6"/>
    <mergeCell ref="L5:L6"/>
    <mergeCell ref="B8:W8"/>
    <mergeCell ref="A12:C12"/>
    <mergeCell ref="A11:C11"/>
    <mergeCell ref="C4:C6"/>
    <mergeCell ref="B4:B6"/>
    <mergeCell ref="A4:A6"/>
    <mergeCell ref="D4:G4"/>
    <mergeCell ref="E5:G5"/>
    <mergeCell ref="J5:K5"/>
    <mergeCell ref="L4:O4"/>
    <mergeCell ref="M5:O5"/>
    <mergeCell ref="A31:C31"/>
    <mergeCell ref="A30:C30"/>
    <mergeCell ref="A13:W13"/>
    <mergeCell ref="A17:C17"/>
    <mergeCell ref="A16:C16"/>
    <mergeCell ref="D5:D6"/>
    <mergeCell ref="A29:C29"/>
    <mergeCell ref="A28:C28"/>
    <mergeCell ref="V1:W1"/>
    <mergeCell ref="A18:W18"/>
    <mergeCell ref="A22:C22"/>
    <mergeCell ref="A21:C21"/>
    <mergeCell ref="A23:W23"/>
    <mergeCell ref="P4:S4"/>
    <mergeCell ref="P5:P6"/>
    <mergeCell ref="Q5:S5"/>
    <mergeCell ref="T4:W4"/>
    <mergeCell ref="T5:T6"/>
    <mergeCell ref="U5:W5"/>
    <mergeCell ref="I4:K4"/>
    <mergeCell ref="I5:I6"/>
  </mergeCells>
  <pageMargins left="0.70866141732283472" right="0.70866141732283472" top="0.74803149606299213" bottom="0.74803149606299213" header="0.31496062992125984" footer="0.31496062992125984"/>
  <pageSetup paperSize="9" scale="45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zoomScaleNormal="100" workbookViewId="0">
      <selection activeCell="A24" sqref="A24:XFD28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6" t="s">
        <v>71</v>
      </c>
    </row>
    <row r="4" spans="1:14" ht="231.6" customHeight="1">
      <c r="A4" s="14" t="s">
        <v>57</v>
      </c>
      <c r="B4" s="14" t="s">
        <v>58</v>
      </c>
      <c r="C4" s="14" t="s">
        <v>59</v>
      </c>
      <c r="D4" s="14" t="s">
        <v>60</v>
      </c>
      <c r="E4" s="14" t="s">
        <v>61</v>
      </c>
      <c r="F4" s="14" t="s">
        <v>62</v>
      </c>
      <c r="G4" s="14" t="s">
        <v>70</v>
      </c>
      <c r="H4" s="14" t="s">
        <v>63</v>
      </c>
      <c r="I4" s="14" t="s">
        <v>64</v>
      </c>
      <c r="J4" s="14" t="s">
        <v>65</v>
      </c>
      <c r="K4" s="14" t="s">
        <v>66</v>
      </c>
      <c r="L4" s="14" t="s">
        <v>67</v>
      </c>
      <c r="M4" s="14" t="s">
        <v>68</v>
      </c>
      <c r="N4" s="14" t="s">
        <v>69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8" t="s">
        <v>113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14">
      <c r="A7" s="3"/>
      <c r="B7" s="3"/>
      <c r="C7" s="3"/>
      <c r="D7" s="3"/>
      <c r="E7" s="3"/>
      <c r="F7" s="3"/>
      <c r="G7" s="11"/>
      <c r="H7" s="3"/>
      <c r="I7" s="11"/>
      <c r="J7" s="11"/>
      <c r="K7" s="11"/>
      <c r="L7" s="11"/>
      <c r="M7" s="11"/>
      <c r="N7" s="11"/>
    </row>
    <row r="8" spans="1:14">
      <c r="A8" s="3"/>
      <c r="B8" s="3"/>
      <c r="C8" s="3"/>
      <c r="D8" s="3"/>
      <c r="E8" s="3"/>
      <c r="F8" s="3"/>
      <c r="G8" s="11"/>
      <c r="H8" s="3"/>
      <c r="I8" s="11"/>
      <c r="J8" s="11"/>
      <c r="K8" s="11"/>
      <c r="L8" s="11"/>
      <c r="M8" s="11"/>
      <c r="N8" s="11"/>
    </row>
    <row r="9" spans="1:14" s="10" customFormat="1" ht="14.25">
      <c r="A9" s="9" t="s">
        <v>27</v>
      </c>
      <c r="B9" s="9"/>
      <c r="C9" s="9"/>
      <c r="D9" s="9"/>
      <c r="E9" s="9"/>
      <c r="F9" s="9"/>
      <c r="G9" s="12"/>
      <c r="H9" s="9"/>
      <c r="I9" s="12"/>
      <c r="J9" s="12"/>
      <c r="K9" s="12"/>
      <c r="L9" s="12"/>
      <c r="M9" s="12"/>
      <c r="N9" s="12"/>
    </row>
    <row r="10" spans="1:14">
      <c r="A10" s="51" t="s">
        <v>34</v>
      </c>
      <c r="B10" s="52"/>
      <c r="C10" s="52"/>
      <c r="D10" s="53"/>
      <c r="E10" s="3"/>
      <c r="F10" s="3"/>
      <c r="G10" s="11"/>
      <c r="H10" s="3"/>
      <c r="I10" s="11"/>
      <c r="J10" s="11"/>
      <c r="K10" s="11"/>
      <c r="L10" s="11"/>
      <c r="M10" s="11"/>
      <c r="N10" s="11"/>
    </row>
    <row r="11" spans="1:14">
      <c r="A11" s="48" t="s">
        <v>114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1:14">
      <c r="A12" s="3"/>
      <c r="B12" s="3"/>
      <c r="C12" s="3"/>
      <c r="D12" s="3"/>
      <c r="E12" s="3"/>
      <c r="F12" s="3"/>
      <c r="G12" s="11"/>
      <c r="H12" s="3"/>
      <c r="I12" s="11"/>
      <c r="J12" s="11"/>
      <c r="K12" s="11"/>
      <c r="L12" s="11"/>
      <c r="M12" s="11"/>
      <c r="N12" s="11"/>
    </row>
    <row r="13" spans="1:14">
      <c r="A13" s="3"/>
      <c r="B13" s="3"/>
      <c r="C13" s="3"/>
      <c r="D13" s="3"/>
      <c r="E13" s="3"/>
      <c r="F13" s="3"/>
      <c r="G13" s="11"/>
      <c r="H13" s="3"/>
      <c r="I13" s="11"/>
      <c r="J13" s="11"/>
      <c r="K13" s="11"/>
      <c r="L13" s="11"/>
      <c r="M13" s="11"/>
      <c r="N13" s="11"/>
    </row>
    <row r="14" spans="1:14" s="10" customFormat="1" ht="14.25">
      <c r="A14" s="9" t="s">
        <v>27</v>
      </c>
      <c r="B14" s="9"/>
      <c r="C14" s="9"/>
      <c r="D14" s="9"/>
      <c r="E14" s="9"/>
      <c r="F14" s="9"/>
      <c r="G14" s="12"/>
      <c r="H14" s="9"/>
      <c r="I14" s="12"/>
      <c r="J14" s="12"/>
      <c r="K14" s="12"/>
      <c r="L14" s="12"/>
      <c r="M14" s="12"/>
      <c r="N14" s="12"/>
    </row>
    <row r="15" spans="1:14">
      <c r="A15" s="51" t="s">
        <v>35</v>
      </c>
      <c r="B15" s="52"/>
      <c r="C15" s="52"/>
      <c r="D15" s="53"/>
      <c r="E15" s="3"/>
      <c r="F15" s="3"/>
      <c r="G15" s="11"/>
      <c r="H15" s="3"/>
      <c r="I15" s="11"/>
      <c r="J15" s="11"/>
      <c r="K15" s="11"/>
      <c r="L15" s="11"/>
      <c r="M15" s="11"/>
      <c r="N15" s="11"/>
    </row>
    <row r="16" spans="1:14" s="10" customFormat="1" ht="14.25">
      <c r="A16" s="9" t="s">
        <v>48</v>
      </c>
      <c r="B16" s="9"/>
      <c r="C16" s="9"/>
      <c r="D16" s="9"/>
      <c r="E16" s="9"/>
      <c r="F16" s="9"/>
      <c r="G16" s="12"/>
      <c r="H16" s="9"/>
      <c r="I16" s="12"/>
      <c r="J16" s="12"/>
      <c r="K16" s="12"/>
      <c r="L16" s="12"/>
      <c r="M16" s="12"/>
      <c r="N16" s="12"/>
    </row>
    <row r="17" spans="1:14">
      <c r="A17" s="79" t="s">
        <v>72</v>
      </c>
      <c r="B17" s="80"/>
      <c r="C17" s="80"/>
      <c r="D17" s="8"/>
      <c r="E17" s="3"/>
      <c r="F17" s="3"/>
      <c r="G17" s="11"/>
      <c r="H17" s="3"/>
      <c r="I17" s="11"/>
      <c r="J17" s="11"/>
      <c r="K17" s="11"/>
      <c r="L17" s="11"/>
      <c r="M17" s="11"/>
      <c r="N17" s="11"/>
    </row>
    <row r="19" spans="1:14">
      <c r="A19" s="1" t="s">
        <v>39</v>
      </c>
    </row>
    <row r="20" spans="1:14">
      <c r="A20" s="1" t="s">
        <v>115</v>
      </c>
    </row>
    <row r="21" spans="1:14">
      <c r="A21" s="1" t="s">
        <v>116</v>
      </c>
    </row>
    <row r="24" spans="1:14" s="34" customFormat="1" ht="15.75">
      <c r="A24" s="34" t="s">
        <v>89</v>
      </c>
      <c r="L24" s="34" t="s">
        <v>90</v>
      </c>
    </row>
    <row r="25" spans="1:14" s="34" customFormat="1" ht="15.75"/>
    <row r="26" spans="1:14" s="34" customFormat="1" ht="15.75"/>
    <row r="27" spans="1:14" s="34" customFormat="1" ht="15.75"/>
    <row r="28" spans="1:14" s="34" customFormat="1" ht="15.75">
      <c r="A28" s="34" t="s">
        <v>91</v>
      </c>
      <c r="L28" s="34" t="s">
        <v>92</v>
      </c>
    </row>
  </sheetData>
  <mergeCells count="5"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workbookViewId="0">
      <selection activeCell="F5" sqref="F5"/>
    </sheetView>
  </sheetViews>
  <sheetFormatPr defaultColWidth="8.85546875" defaultRowHeight="15"/>
  <cols>
    <col min="1" max="1" width="69.5703125" style="1" customWidth="1"/>
    <col min="2" max="2" width="18.28515625" style="1" customWidth="1"/>
    <col min="3" max="16384" width="8.85546875" style="1"/>
  </cols>
  <sheetData>
    <row r="1" spans="1:2">
      <c r="B1" s="16" t="s">
        <v>3</v>
      </c>
    </row>
    <row r="2" spans="1:2" ht="83.45" customHeight="1">
      <c r="A2" s="81" t="s">
        <v>123</v>
      </c>
      <c r="B2" s="82"/>
    </row>
    <row r="3" spans="1:2" ht="28.15" customHeight="1">
      <c r="B3" s="16" t="s">
        <v>2</v>
      </c>
    </row>
    <row r="4" spans="1:2" ht="24" customHeight="1">
      <c r="A4" s="5" t="s">
        <v>0</v>
      </c>
      <c r="B4" s="5" t="s">
        <v>1</v>
      </c>
    </row>
    <row r="5" spans="1:2">
      <c r="A5" s="6" t="s">
        <v>4</v>
      </c>
      <c r="B5" s="12">
        <v>0</v>
      </c>
    </row>
    <row r="6" spans="1:2">
      <c r="A6" s="6" t="s">
        <v>5</v>
      </c>
      <c r="B6" s="11"/>
    </row>
    <row r="7" spans="1:2" ht="30">
      <c r="A7" s="6" t="s">
        <v>6</v>
      </c>
      <c r="B7" s="11">
        <v>0</v>
      </c>
    </row>
    <row r="8" spans="1:2">
      <c r="A8" s="6" t="s">
        <v>7</v>
      </c>
      <c r="B8" s="11">
        <v>0</v>
      </c>
    </row>
    <row r="9" spans="1:2">
      <c r="A9" s="6" t="s">
        <v>8</v>
      </c>
      <c r="B9" s="12">
        <v>0</v>
      </c>
    </row>
    <row r="10" spans="1:2" ht="30">
      <c r="A10" s="6" t="s">
        <v>9</v>
      </c>
      <c r="B10" s="12">
        <f>B12+B13</f>
        <v>202000000</v>
      </c>
    </row>
    <row r="11" spans="1:2">
      <c r="A11" s="6" t="s">
        <v>5</v>
      </c>
      <c r="B11" s="11"/>
    </row>
    <row r="12" spans="1:2" ht="30">
      <c r="A12" s="6" t="s">
        <v>10</v>
      </c>
      <c r="B12" s="11">
        <v>200000000</v>
      </c>
    </row>
    <row r="13" spans="1:2" ht="30">
      <c r="A13" s="6" t="s">
        <v>11</v>
      </c>
      <c r="B13" s="11">
        <v>2000000</v>
      </c>
    </row>
    <row r="14" spans="1:2" ht="30">
      <c r="A14" s="6" t="s">
        <v>12</v>
      </c>
      <c r="B14" s="12">
        <f>B16+B17+B18+B19</f>
        <v>1500000</v>
      </c>
    </row>
    <row r="15" spans="1:2">
      <c r="A15" s="6" t="s">
        <v>5</v>
      </c>
      <c r="B15" s="11"/>
    </row>
    <row r="16" spans="1:2" ht="45">
      <c r="A16" s="6" t="s">
        <v>13</v>
      </c>
      <c r="B16" s="11">
        <v>0</v>
      </c>
    </row>
    <row r="17" spans="1:6" ht="45">
      <c r="A17" s="6" t="s">
        <v>14</v>
      </c>
      <c r="B17" s="11">
        <v>0</v>
      </c>
    </row>
    <row r="18" spans="1:6" ht="30">
      <c r="A18" s="6" t="s">
        <v>15</v>
      </c>
      <c r="B18" s="11">
        <v>0</v>
      </c>
      <c r="F18" s="1" t="s">
        <v>117</v>
      </c>
    </row>
    <row r="19" spans="1:6" ht="30">
      <c r="A19" s="6" t="s">
        <v>16</v>
      </c>
      <c r="B19" s="11">
        <v>1500000</v>
      </c>
    </row>
    <row r="20" spans="1:6">
      <c r="A20" s="6" t="s">
        <v>17</v>
      </c>
      <c r="B20" s="12">
        <v>0</v>
      </c>
    </row>
    <row r="21" spans="1:6">
      <c r="A21" s="6" t="s">
        <v>5</v>
      </c>
      <c r="B21" s="11"/>
    </row>
    <row r="22" spans="1:6" ht="30">
      <c r="A22" s="6" t="s">
        <v>18</v>
      </c>
      <c r="B22" s="11">
        <v>0</v>
      </c>
    </row>
    <row r="23" spans="1:6" ht="30">
      <c r="A23" s="6" t="s">
        <v>19</v>
      </c>
      <c r="B23" s="11">
        <v>0</v>
      </c>
    </row>
    <row r="24" spans="1:6">
      <c r="A24" s="6" t="s">
        <v>20</v>
      </c>
      <c r="B24" s="12">
        <f>B26+B27</f>
        <v>203500000</v>
      </c>
    </row>
    <row r="25" spans="1:6">
      <c r="A25" s="6" t="s">
        <v>5</v>
      </c>
      <c r="B25" s="11"/>
    </row>
    <row r="26" spans="1:6" ht="30">
      <c r="A26" s="6" t="s">
        <v>21</v>
      </c>
      <c r="B26" s="11">
        <v>200000000</v>
      </c>
    </row>
    <row r="27" spans="1:6">
      <c r="A27" s="6" t="s">
        <v>22</v>
      </c>
      <c r="B27" s="11">
        <f>B13+B19</f>
        <v>3500000</v>
      </c>
    </row>
    <row r="30" spans="1:6" s="34" customFormat="1" ht="15.75">
      <c r="A30" s="34" t="s">
        <v>89</v>
      </c>
      <c r="B30" s="35" t="s">
        <v>90</v>
      </c>
    </row>
    <row r="31" spans="1:6" s="34" customFormat="1" ht="15.75"/>
    <row r="32" spans="1:6" s="34" customFormat="1" ht="15.75"/>
    <row r="33" spans="1:2" s="34" customFormat="1" ht="15.75">
      <c r="A33" s="34" t="s">
        <v>91</v>
      </c>
      <c r="B33" s="35" t="s">
        <v>92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Форма 5</vt:lpstr>
      <vt:lpstr>'Форма 1'!Заголовки_для_печати</vt:lpstr>
      <vt:lpstr>'Форма 2'!Заголовки_для_печати</vt:lpstr>
      <vt:lpstr>'Форма 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2016-04-05T07:38:06Z</dcterms:modified>
</cp:coreProperties>
</file>