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3'!$A$1:$W$35</definedName>
  </definedNames>
  <calcPr calcId="125725"/>
</workbook>
</file>

<file path=xl/calcChain.xml><?xml version="1.0" encoding="utf-8"?>
<calcChain xmlns="http://schemas.openxmlformats.org/spreadsheetml/2006/main">
  <c r="L15" i="3"/>
  <c r="L16" s="1"/>
  <c r="I15"/>
  <c r="I16" s="1"/>
  <c r="U22" i="4"/>
  <c r="T22"/>
  <c r="E22"/>
  <c r="D22"/>
  <c r="E18" i="3"/>
  <c r="F18"/>
  <c r="G18"/>
  <c r="H18"/>
  <c r="K18"/>
  <c r="M18"/>
  <c r="O18"/>
  <c r="P18"/>
  <c r="Q18"/>
  <c r="R18"/>
  <c r="S18"/>
  <c r="M16"/>
  <c r="N16"/>
  <c r="J16"/>
  <c r="D18"/>
  <c r="E16"/>
  <c r="D16"/>
  <c r="M12"/>
  <c r="N12"/>
  <c r="J12"/>
  <c r="L10"/>
  <c r="L11"/>
  <c r="L9"/>
  <c r="I11"/>
  <c r="I10"/>
  <c r="I9"/>
  <c r="Q16"/>
  <c r="P16"/>
  <c r="Q12"/>
  <c r="P12"/>
  <c r="E12"/>
  <c r="D12"/>
  <c r="U24" i="4"/>
  <c r="T21"/>
  <c r="P10" i="3"/>
  <c r="T20" i="4"/>
  <c r="P15" i="3"/>
  <c r="V19" i="4"/>
  <c r="T19" s="1"/>
  <c r="P9" i="3"/>
  <c r="J24" i="4"/>
  <c r="Q24"/>
  <c r="R24"/>
  <c r="M24"/>
  <c r="K24"/>
  <c r="O24"/>
  <c r="S24"/>
  <c r="W24"/>
  <c r="I12" i="3" l="1"/>
  <c r="I18" s="1"/>
  <c r="L12"/>
  <c r="L18" s="1"/>
  <c r="J18"/>
  <c r="N18"/>
  <c r="N24" i="4"/>
  <c r="P24"/>
  <c r="L24" l="1"/>
  <c r="V24"/>
  <c r="I24"/>
  <c r="D24"/>
  <c r="F24"/>
  <c r="G24"/>
  <c r="H24"/>
  <c r="E24"/>
  <c r="T24" l="1"/>
</calcChain>
</file>

<file path=xl/sharedStrings.xml><?xml version="1.0" encoding="utf-8"?>
<sst xmlns="http://schemas.openxmlformats.org/spreadsheetml/2006/main" count="199" uniqueCount="101">
  <si>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</si>
  <si>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</si>
  <si>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</si>
  <si>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</si>
  <si>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</si>
  <si>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</si>
  <si>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</si>
  <si>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</si>
  <si>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</si>
  <si>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</si>
  <si>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</si>
  <si>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</si>
  <si>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</si>
  <si>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</si>
  <si>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</si>
  <si>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</si>
  <si>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</si>
  <si>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</si>
  <si>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</si>
  <si>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</si>
  <si>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</si>
  <si>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</si>
  <si>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</si>
  <si>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</si>
  <si>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</si>
  <si>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</si>
  <si>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</si>
  <si>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</si>
  <si>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</si>
  <si>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</si>
  <si>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</si>
  <si>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</si>
  <si>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</si>
  <si>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</si>
  <si>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</si>
  <si>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</si>
  <si>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</si>
  <si>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</si>
  <si>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</si>
  <si>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</si>
  <si>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</si>
  <si>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</si>
  <si>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</si>
  <si>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</si>
  <si>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</si>
  <si>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</si>
  <si>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</si>
  <si>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</si>
  <si>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</si>
  <si>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</si>
  <si>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</si>
  <si>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</si>
  <si>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</si>
  <si>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</si>
  <si>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</si>
  <si>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</si>
  <si>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</si>
  <si>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</si>
  <si>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</si>
  <si>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</si>
  <si>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</si>
  <si>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</si>
  <si>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</si>
  <si>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</si>
  <si>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</si>
  <si>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</si>
  <si>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</si>
  <si>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</si>
  <si>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</si>
  <si>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</si>
  <si>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</si>
  <si>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</si>
  <si>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</si>
  <si>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</si>
  <si>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</si>
  <si>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Начальник отдела учета и отчетности</t>
  </si>
  <si>
    <t>Н.Н.Куненкова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</si>
  <si>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</si>
  <si>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</si>
  <si>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</si>
  <si>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>договор № 49 от 25.05.2017г.о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</si>
  <si>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25.05.2018г</t>
  </si>
  <si>
    <t>ПАО "Сбербанк" России муниципальный контракт от 17 июля 2017 года №0318300091117000015-0115389-02</t>
  </si>
  <si>
    <t>Сумма кредита составляет 2000000,0 (два миллиона рублей, проценты за пользование кредитом - 12,4%, срок возврата не позднее 17.07.2018г.</t>
  </si>
  <si>
    <t>договор № 82 от 09.08.2017г.о предоставлении администрации Поселкового с/п бюджетного кредита</t>
  </si>
  <si>
    <t>финансирование дефицита бюджета на сумму 1000 000 руб., 0,1% со сроком возврата до 03.08.2018г</t>
  </si>
  <si>
    <t>ПАО  "Сбербанк" муниципальный контракт № 0818300019917000099-0196875-03 от 06.09.2017</t>
  </si>
  <si>
    <t xml:space="preserve"> 100 млн. рублей, 9,6875%, со сроком возврата 11.09.2018г</t>
  </si>
  <si>
    <t>Тимашевский район  (Днепровское сп)</t>
  </si>
  <si>
    <t>финансирование дефицита бюджета на сумму 500 000 руб., 0,1% со сроком возврата до 15.10.2018г</t>
  </si>
  <si>
    <t>договор № 104 от 20.10.2017г.о предоставлении администрации Днепровского с/п бюджетного кредита</t>
  </si>
  <si>
    <t>ПАО  "Сбербанк" муниципальный контракт № 0818300019917000144-0196875-02 от 01.12.2017</t>
  </si>
  <si>
    <t xml:space="preserve"> 40 млн. рублей, 8,94335%, со сроком возврата 03.12.2018г</t>
  </si>
  <si>
    <t>Объем обязательств, обеспеченных гарантией, на    1 января 2018 года</t>
  </si>
  <si>
    <t>Остаток задолженности по кредиту на                                 1 января 2018 года, рублей</t>
  </si>
  <si>
    <t>Остаток задолженности по бюджетному кредиту на 1 января 2018 года, рублей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</si>
  <si>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апреля 2018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</si>
  <si>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апреля 2018 года </t>
  </si>
  <si>
    <t>Остаток задолженности по кредиту на 1.04.2018,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</si>
  <si>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апреля 2018 года </t>
  </si>
  <si>
    <t>Остаток задолженности по бюджетному кредиту на 1.04.2018, рублей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</si>
</sst>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K7" activePane="bottomRight" state="frozen"/>
      <selection pane="topRight" activeCell="E1" sqref="E1"/>
      <selection pane="bottomLeft" activeCell="A7" sqref="A7"/>
      <selection pane="bottomRight" activeCell="I24" sqref="I24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38" t="s">
        <v>19</v>
      </c>
      <c r="S1" s="38"/>
    </row>
    <row r="2" spans="1:19" ht="40.9" customHeight="1">
      <c r="A2" s="4"/>
      <c r="B2" s="4"/>
      <c r="C2" s="4"/>
      <c r="D2" s="4"/>
      <c r="E2" s="39" t="s">
        <v>96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S3" s="15" t="s">
        <v>0</v>
      </c>
    </row>
    <row r="4" spans="1:19" ht="54.6" customHeight="1">
      <c r="A4" s="53" t="s">
        <v>2</v>
      </c>
      <c r="B4" s="53" t="s">
        <v>3</v>
      </c>
      <c r="C4" s="53" t="s">
        <v>4</v>
      </c>
      <c r="D4" s="53" t="s">
        <v>5</v>
      </c>
      <c r="E4" s="48" t="s">
        <v>93</v>
      </c>
      <c r="F4" s="49"/>
      <c r="G4" s="50"/>
      <c r="H4" s="48" t="s">
        <v>9</v>
      </c>
      <c r="I4" s="49"/>
      <c r="J4" s="50"/>
      <c r="K4" s="48" t="s">
        <v>10</v>
      </c>
      <c r="L4" s="49"/>
      <c r="M4" s="50"/>
      <c r="N4" s="48" t="s">
        <v>11</v>
      </c>
      <c r="O4" s="49"/>
      <c r="P4" s="50"/>
      <c r="Q4" s="48" t="s">
        <v>12</v>
      </c>
      <c r="R4" s="49"/>
      <c r="S4" s="50"/>
    </row>
    <row r="5" spans="1:19" ht="14.45" customHeight="1">
      <c r="A5" s="54"/>
      <c r="B5" s="54"/>
      <c r="C5" s="54"/>
      <c r="D5" s="54"/>
      <c r="E5" s="51" t="s">
        <v>6</v>
      </c>
      <c r="F5" s="52" t="s">
        <v>1</v>
      </c>
      <c r="G5" s="52"/>
      <c r="H5" s="51" t="s">
        <v>6</v>
      </c>
      <c r="I5" s="52" t="s">
        <v>1</v>
      </c>
      <c r="J5" s="52"/>
      <c r="K5" s="51" t="s">
        <v>6</v>
      </c>
      <c r="L5" s="52" t="s">
        <v>1</v>
      </c>
      <c r="M5" s="52"/>
      <c r="N5" s="51" t="s">
        <v>6</v>
      </c>
      <c r="O5" s="52" t="s">
        <v>1</v>
      </c>
      <c r="P5" s="52"/>
      <c r="Q5" s="51" t="s">
        <v>6</v>
      </c>
      <c r="R5" s="52" t="s">
        <v>1</v>
      </c>
      <c r="S5" s="52"/>
    </row>
    <row r="6" spans="1:19" ht="55.9" customHeight="1">
      <c r="A6" s="55"/>
      <c r="B6" s="55"/>
      <c r="C6" s="55"/>
      <c r="D6" s="55"/>
      <c r="E6" s="51"/>
      <c r="F6" s="14" t="s">
        <v>7</v>
      </c>
      <c r="G6" s="14" t="s">
        <v>8</v>
      </c>
      <c r="H6" s="51"/>
      <c r="I6" s="14" t="s">
        <v>7</v>
      </c>
      <c r="J6" s="14" t="s">
        <v>8</v>
      </c>
      <c r="K6" s="51"/>
      <c r="L6" s="14" t="s">
        <v>7</v>
      </c>
      <c r="M6" s="14" t="s">
        <v>8</v>
      </c>
      <c r="N6" s="51"/>
      <c r="O6" s="14" t="s">
        <v>7</v>
      </c>
      <c r="P6" s="14" t="s">
        <v>8</v>
      </c>
      <c r="Q6" s="51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0" t="s">
        <v>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6" t="s">
        <v>6</v>
      </c>
      <c r="B11" s="47"/>
      <c r="C11" s="47"/>
      <c r="D11" s="4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3" t="s">
        <v>13</v>
      </c>
      <c r="B12" s="44"/>
      <c r="C12" s="44"/>
      <c r="D12" s="4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0" t="s">
        <v>57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6" t="s">
        <v>6</v>
      </c>
      <c r="B16" s="47"/>
      <c r="C16" s="47"/>
      <c r="D16" s="4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3" t="s">
        <v>14</v>
      </c>
      <c r="B17" s="44"/>
      <c r="C17" s="44"/>
      <c r="D17" s="45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0" t="s">
        <v>58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6" t="s">
        <v>6</v>
      </c>
      <c r="B21" s="47"/>
      <c r="C21" s="47"/>
      <c r="D21" s="4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3" t="s">
        <v>15</v>
      </c>
      <c r="B22" s="44"/>
      <c r="C22" s="44"/>
      <c r="D22" s="45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6" t="s">
        <v>16</v>
      </c>
      <c r="B23" s="47"/>
      <c r="C23" s="47"/>
      <c r="D23" s="5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6" t="s">
        <v>17</v>
      </c>
      <c r="B24" s="47"/>
      <c r="C24" s="47"/>
      <c r="D24" s="5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57"/>
      <c r="B30" s="57"/>
      <c r="C30" s="57"/>
      <c r="D30" s="57"/>
    </row>
    <row r="31" spans="1:19" s="19" customFormat="1" ht="15.75">
      <c r="A31" s="19" t="s">
        <v>72</v>
      </c>
      <c r="L31" s="19" t="s">
        <v>73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56"/>
      <c r="B35" s="56"/>
      <c r="C35" s="56"/>
    </row>
    <row r="36" spans="1:12" s="19" customFormat="1" ht="15.75">
      <c r="A36" s="19" t="s">
        <v>75</v>
      </c>
      <c r="L36" s="19" t="s">
        <v>76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view="pageBreakPreview" zoomScale="70" zoomScaleNormal="70" zoomScaleSheetLayoutView="7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H15" sqref="H15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38" t="s">
        <v>20</v>
      </c>
      <c r="S1" s="38"/>
    </row>
    <row r="2" spans="1:19" ht="43.9" customHeight="1">
      <c r="D2" s="39" t="s">
        <v>97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ht="37.15" customHeight="1">
      <c r="A4" s="53" t="s">
        <v>2</v>
      </c>
      <c r="B4" s="53" t="s">
        <v>23</v>
      </c>
      <c r="C4" s="53" t="s">
        <v>22</v>
      </c>
      <c r="D4" s="48" t="s">
        <v>94</v>
      </c>
      <c r="E4" s="49"/>
      <c r="F4" s="49"/>
      <c r="G4" s="50"/>
      <c r="H4" s="61" t="s">
        <v>25</v>
      </c>
      <c r="I4" s="48" t="s">
        <v>26</v>
      </c>
      <c r="J4" s="49"/>
      <c r="K4" s="50"/>
      <c r="L4" s="48" t="s">
        <v>52</v>
      </c>
      <c r="M4" s="49"/>
      <c r="N4" s="49"/>
      <c r="O4" s="50"/>
      <c r="P4" s="48" t="s">
        <v>98</v>
      </c>
      <c r="Q4" s="49"/>
      <c r="R4" s="49"/>
      <c r="S4" s="50"/>
    </row>
    <row r="5" spans="1:19">
      <c r="A5" s="54"/>
      <c r="B5" s="54"/>
      <c r="C5" s="54"/>
      <c r="D5" s="59" t="s">
        <v>6</v>
      </c>
      <c r="E5" s="40" t="s">
        <v>1</v>
      </c>
      <c r="F5" s="41"/>
      <c r="G5" s="42"/>
      <c r="H5" s="62"/>
      <c r="I5" s="59" t="s">
        <v>6</v>
      </c>
      <c r="J5" s="40" t="s">
        <v>1</v>
      </c>
      <c r="K5" s="42"/>
      <c r="L5" s="59" t="s">
        <v>6</v>
      </c>
      <c r="M5" s="40" t="s">
        <v>1</v>
      </c>
      <c r="N5" s="41"/>
      <c r="O5" s="42"/>
      <c r="P5" s="59" t="s">
        <v>6</v>
      </c>
      <c r="Q5" s="40" t="s">
        <v>1</v>
      </c>
      <c r="R5" s="41"/>
      <c r="S5" s="42"/>
    </row>
    <row r="6" spans="1:19" ht="58.9" customHeight="1">
      <c r="A6" s="55"/>
      <c r="B6" s="55"/>
      <c r="C6" s="55"/>
      <c r="D6" s="60"/>
      <c r="E6" s="14" t="s">
        <v>7</v>
      </c>
      <c r="F6" s="14" t="s">
        <v>8</v>
      </c>
      <c r="G6" s="14" t="s">
        <v>24</v>
      </c>
      <c r="H6" s="63"/>
      <c r="I6" s="60"/>
      <c r="J6" s="14" t="s">
        <v>8</v>
      </c>
      <c r="K6" s="14" t="s">
        <v>24</v>
      </c>
      <c r="L6" s="60"/>
      <c r="M6" s="14" t="s">
        <v>7</v>
      </c>
      <c r="N6" s="14" t="s">
        <v>8</v>
      </c>
      <c r="O6" s="14" t="s">
        <v>24</v>
      </c>
      <c r="P6" s="60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4" t="s">
        <v>62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</row>
    <row r="9" spans="1:19" s="22" customFormat="1" ht="103.5" customHeight="1">
      <c r="A9" s="26" t="s">
        <v>53</v>
      </c>
      <c r="B9" s="27" t="s">
        <v>77</v>
      </c>
      <c r="C9" s="27" t="s">
        <v>78</v>
      </c>
      <c r="D9" s="28">
        <v>57000000</v>
      </c>
      <c r="E9" s="28">
        <v>57000000</v>
      </c>
      <c r="F9" s="28"/>
      <c r="G9" s="28"/>
      <c r="H9" s="28"/>
      <c r="I9" s="28">
        <f>J9</f>
        <v>1469428.78</v>
      </c>
      <c r="J9" s="28">
        <v>1469428.78</v>
      </c>
      <c r="K9" s="28"/>
      <c r="L9" s="28">
        <f>M9+N9</f>
        <v>1469428.78</v>
      </c>
      <c r="M9" s="28"/>
      <c r="N9" s="28">
        <v>1469428.78</v>
      </c>
      <c r="O9" s="28"/>
      <c r="P9" s="28">
        <f>Q9</f>
        <v>57000000</v>
      </c>
      <c r="Q9" s="28">
        <v>57000000</v>
      </c>
      <c r="R9" s="28"/>
      <c r="S9" s="28"/>
    </row>
    <row r="10" spans="1:19" s="22" customFormat="1" ht="103.5" customHeight="1">
      <c r="A10" s="26" t="s">
        <v>53</v>
      </c>
      <c r="B10" s="27" t="s">
        <v>86</v>
      </c>
      <c r="C10" s="27" t="s">
        <v>87</v>
      </c>
      <c r="D10" s="28">
        <v>100000000</v>
      </c>
      <c r="E10" s="28">
        <v>100000000</v>
      </c>
      <c r="F10" s="28"/>
      <c r="G10" s="28"/>
      <c r="H10" s="28"/>
      <c r="I10" s="28">
        <f>J10</f>
        <v>2388698.62</v>
      </c>
      <c r="J10" s="28">
        <v>2388698.62</v>
      </c>
      <c r="K10" s="28"/>
      <c r="L10" s="28">
        <f t="shared" ref="L10:L11" si="0">M10+N10</f>
        <v>2388698.62</v>
      </c>
      <c r="M10" s="28"/>
      <c r="N10" s="28">
        <v>2388698.62</v>
      </c>
      <c r="O10" s="28"/>
      <c r="P10" s="28">
        <f>Q10+R10</f>
        <v>100000000</v>
      </c>
      <c r="Q10" s="28">
        <v>100000000</v>
      </c>
      <c r="R10" s="28"/>
      <c r="S10" s="28"/>
    </row>
    <row r="11" spans="1:19" s="22" customFormat="1" ht="103.5" customHeight="1">
      <c r="A11" s="26" t="s">
        <v>53</v>
      </c>
      <c r="B11" s="27" t="s">
        <v>91</v>
      </c>
      <c r="C11" s="27" t="s">
        <v>92</v>
      </c>
      <c r="D11" s="28">
        <v>40000000</v>
      </c>
      <c r="E11" s="28">
        <v>40000000</v>
      </c>
      <c r="F11" s="28"/>
      <c r="G11" s="28"/>
      <c r="H11" s="28"/>
      <c r="I11" s="28">
        <f>J11</f>
        <v>882083.83999999997</v>
      </c>
      <c r="J11" s="28">
        <v>882083.83999999997</v>
      </c>
      <c r="K11" s="28"/>
      <c r="L11" s="28">
        <f t="shared" si="0"/>
        <v>882083.83999999997</v>
      </c>
      <c r="M11" s="28"/>
      <c r="N11" s="28">
        <v>882083.83999999997</v>
      </c>
      <c r="O11" s="28"/>
      <c r="P11" s="28">
        <v>40000000</v>
      </c>
      <c r="Q11" s="28">
        <v>40000000</v>
      </c>
      <c r="R11" s="28"/>
      <c r="S11" s="28"/>
    </row>
    <row r="12" spans="1:19" s="23" customFormat="1" ht="14.25">
      <c r="A12" s="70" t="s">
        <v>6</v>
      </c>
      <c r="B12" s="71"/>
      <c r="C12" s="72"/>
      <c r="D12" s="29">
        <f>D9+D10+D11</f>
        <v>197000000</v>
      </c>
      <c r="E12" s="29">
        <f>E9+E10+E11</f>
        <v>197000000</v>
      </c>
      <c r="F12" s="29"/>
      <c r="G12" s="29"/>
      <c r="H12" s="29"/>
      <c r="I12" s="29">
        <f>I9+I10+I11</f>
        <v>4740211.24</v>
      </c>
      <c r="J12" s="29">
        <f>J9+J10+J11</f>
        <v>4740211.24</v>
      </c>
      <c r="K12" s="29"/>
      <c r="L12" s="29">
        <f>L9+L10+L11</f>
        <v>4740211.24</v>
      </c>
      <c r="M12" s="29">
        <f t="shared" ref="M12:N12" si="1">M9+M10+M11</f>
        <v>0</v>
      </c>
      <c r="N12" s="29">
        <f t="shared" si="1"/>
        <v>4740211.24</v>
      </c>
      <c r="O12" s="29"/>
      <c r="P12" s="29">
        <f>P9+P10+P11</f>
        <v>197000000</v>
      </c>
      <c r="Q12" s="29">
        <f>Q9+Q10+Q11</f>
        <v>197000000</v>
      </c>
      <c r="R12" s="29">
        <v>0</v>
      </c>
      <c r="S12" s="29">
        <v>0</v>
      </c>
    </row>
    <row r="13" spans="1:19" s="22" customFormat="1">
      <c r="A13" s="67" t="s">
        <v>13</v>
      </c>
      <c r="B13" s="68"/>
      <c r="C13" s="69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22" customFormat="1">
      <c r="A14" s="73" t="s">
        <v>54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</row>
    <row r="15" spans="1:19" s="22" customFormat="1" ht="180">
      <c r="A15" s="26" t="s">
        <v>79</v>
      </c>
      <c r="B15" s="31" t="s">
        <v>82</v>
      </c>
      <c r="C15" s="31" t="s">
        <v>83</v>
      </c>
      <c r="D15" s="28">
        <v>2000000</v>
      </c>
      <c r="E15" s="36">
        <v>2000000</v>
      </c>
      <c r="F15" s="34"/>
      <c r="G15" s="34"/>
      <c r="H15" s="28"/>
      <c r="I15" s="28">
        <f>J15</f>
        <v>61150.68</v>
      </c>
      <c r="J15" s="37">
        <v>61150.68</v>
      </c>
      <c r="K15" s="34"/>
      <c r="L15" s="28">
        <f>M15+N15</f>
        <v>61150.68</v>
      </c>
      <c r="M15" s="34"/>
      <c r="N15" s="37">
        <v>61150.68</v>
      </c>
      <c r="O15" s="34"/>
      <c r="P15" s="35">
        <f>Q15+R15+S15</f>
        <v>2000000</v>
      </c>
      <c r="Q15" s="35">
        <v>2000000</v>
      </c>
      <c r="R15" s="35"/>
      <c r="S15" s="34"/>
    </row>
    <row r="16" spans="1:19" s="23" customFormat="1" ht="14.25">
      <c r="A16" s="70" t="s">
        <v>6</v>
      </c>
      <c r="B16" s="71"/>
      <c r="C16" s="72"/>
      <c r="D16" s="29">
        <f>D15</f>
        <v>2000000</v>
      </c>
      <c r="E16" s="29">
        <f>E15</f>
        <v>2000000</v>
      </c>
      <c r="F16" s="29"/>
      <c r="G16" s="29"/>
      <c r="H16" s="29"/>
      <c r="I16" s="29">
        <f>I15</f>
        <v>61150.68</v>
      </c>
      <c r="J16" s="29">
        <f>J15</f>
        <v>61150.68</v>
      </c>
      <c r="K16" s="29"/>
      <c r="L16" s="29">
        <f>L15</f>
        <v>61150.68</v>
      </c>
      <c r="M16" s="29">
        <f t="shared" ref="M16:N16" si="2">M15</f>
        <v>0</v>
      </c>
      <c r="N16" s="29">
        <f t="shared" si="2"/>
        <v>61150.68</v>
      </c>
      <c r="O16" s="29"/>
      <c r="P16" s="29">
        <f>P15</f>
        <v>2000000</v>
      </c>
      <c r="Q16" s="29">
        <f>Q15</f>
        <v>2000000</v>
      </c>
      <c r="R16" s="29"/>
      <c r="S16" s="29"/>
    </row>
    <row r="17" spans="1:19" s="22" customFormat="1">
      <c r="A17" s="67" t="s">
        <v>14</v>
      </c>
      <c r="B17" s="68"/>
      <c r="C17" s="6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s="23" customFormat="1" ht="14.25">
      <c r="A18" s="70" t="s">
        <v>27</v>
      </c>
      <c r="B18" s="71"/>
      <c r="C18" s="72"/>
      <c r="D18" s="29">
        <f>D12+D16</f>
        <v>199000000</v>
      </c>
      <c r="E18" s="29">
        <f t="shared" ref="E18:S18" si="3">E12+E16</f>
        <v>199000000</v>
      </c>
      <c r="F18" s="29">
        <f t="shared" si="3"/>
        <v>0</v>
      </c>
      <c r="G18" s="29">
        <f t="shared" si="3"/>
        <v>0</v>
      </c>
      <c r="H18" s="29">
        <f t="shared" si="3"/>
        <v>0</v>
      </c>
      <c r="I18" s="29">
        <f t="shared" si="3"/>
        <v>4801361.9199999999</v>
      </c>
      <c r="J18" s="29">
        <f t="shared" si="3"/>
        <v>4801361.9199999999</v>
      </c>
      <c r="K18" s="29">
        <f t="shared" si="3"/>
        <v>0</v>
      </c>
      <c r="L18" s="29">
        <f t="shared" si="3"/>
        <v>4801361.9199999999</v>
      </c>
      <c r="M18" s="29">
        <f t="shared" si="3"/>
        <v>0</v>
      </c>
      <c r="N18" s="29">
        <f t="shared" si="3"/>
        <v>4801361.9199999999</v>
      </c>
      <c r="O18" s="29">
        <f t="shared" si="3"/>
        <v>0</v>
      </c>
      <c r="P18" s="29">
        <f t="shared" si="3"/>
        <v>199000000</v>
      </c>
      <c r="Q18" s="29">
        <f t="shared" si="3"/>
        <v>199000000</v>
      </c>
      <c r="R18" s="29">
        <f t="shared" si="3"/>
        <v>0</v>
      </c>
      <c r="S18" s="29">
        <f t="shared" si="3"/>
        <v>0</v>
      </c>
    </row>
    <row r="19" spans="1:19" s="9" customFormat="1" ht="14.25">
      <c r="A19" s="76" t="s">
        <v>28</v>
      </c>
      <c r="B19" s="77"/>
      <c r="C19" s="78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1" spans="1:19" ht="15.75">
      <c r="A21" s="57"/>
      <c r="B21" s="57"/>
      <c r="C21" s="57"/>
      <c r="D21" s="57"/>
    </row>
    <row r="22" spans="1:19" s="19" customFormat="1" ht="15.75">
      <c r="A22" s="19" t="s">
        <v>74</v>
      </c>
      <c r="L22" s="19" t="s">
        <v>73</v>
      </c>
    </row>
    <row r="23" spans="1:19" s="19" customFormat="1" ht="15.75">
      <c r="N23" s="25"/>
      <c r="O23" s="25"/>
    </row>
    <row r="24" spans="1:19" s="19" customFormat="1" ht="15.75"/>
    <row r="25" spans="1:19" s="19" customFormat="1" ht="15.75">
      <c r="A25" s="19" t="s">
        <v>75</v>
      </c>
      <c r="L25" s="19" t="s">
        <v>76</v>
      </c>
    </row>
  </sheetData>
  <mergeCells count="27">
    <mergeCell ref="A21:D21"/>
    <mergeCell ref="A17:C17"/>
    <mergeCell ref="A16:C16"/>
    <mergeCell ref="A19:C19"/>
    <mergeCell ref="A18:C18"/>
    <mergeCell ref="A8:S8"/>
    <mergeCell ref="A13:C13"/>
    <mergeCell ref="A12:C12"/>
    <mergeCell ref="A14:S14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4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T4" sqref="T4:W4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38" t="s">
        <v>32</v>
      </c>
      <c r="W1" s="38"/>
    </row>
    <row r="2" spans="1:23" ht="47.45" customHeight="1">
      <c r="D2" s="39" t="s">
        <v>99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1:23" ht="48" customHeight="1">
      <c r="A4" s="52" t="s">
        <v>2</v>
      </c>
      <c r="B4" s="52" t="s">
        <v>21</v>
      </c>
      <c r="C4" s="52" t="s">
        <v>22</v>
      </c>
      <c r="D4" s="52" t="s">
        <v>95</v>
      </c>
      <c r="E4" s="52"/>
      <c r="F4" s="52"/>
      <c r="G4" s="52"/>
      <c r="H4" s="88" t="s">
        <v>29</v>
      </c>
      <c r="I4" s="48" t="s">
        <v>26</v>
      </c>
      <c r="J4" s="49"/>
      <c r="K4" s="50"/>
      <c r="L4" s="52" t="s">
        <v>31</v>
      </c>
      <c r="M4" s="52"/>
      <c r="N4" s="52"/>
      <c r="O4" s="52"/>
      <c r="P4" s="52" t="s">
        <v>30</v>
      </c>
      <c r="Q4" s="52"/>
      <c r="R4" s="52"/>
      <c r="S4" s="52"/>
      <c r="T4" s="48" t="s">
        <v>100</v>
      </c>
      <c r="U4" s="49"/>
      <c r="V4" s="49"/>
      <c r="W4" s="50"/>
    </row>
    <row r="5" spans="1:23">
      <c r="A5" s="52"/>
      <c r="B5" s="52"/>
      <c r="C5" s="52"/>
      <c r="D5" s="51" t="s">
        <v>6</v>
      </c>
      <c r="E5" s="52" t="s">
        <v>1</v>
      </c>
      <c r="F5" s="52"/>
      <c r="G5" s="52"/>
      <c r="H5" s="89"/>
      <c r="I5" s="59" t="s">
        <v>6</v>
      </c>
      <c r="J5" s="40" t="s">
        <v>1</v>
      </c>
      <c r="K5" s="42"/>
      <c r="L5" s="51" t="s">
        <v>6</v>
      </c>
      <c r="M5" s="52" t="s">
        <v>1</v>
      </c>
      <c r="N5" s="52"/>
      <c r="O5" s="52"/>
      <c r="P5" s="51" t="s">
        <v>6</v>
      </c>
      <c r="Q5" s="52" t="s">
        <v>1</v>
      </c>
      <c r="R5" s="52"/>
      <c r="S5" s="52"/>
      <c r="T5" s="51" t="s">
        <v>6</v>
      </c>
      <c r="U5" s="52" t="s">
        <v>1</v>
      </c>
      <c r="V5" s="52"/>
      <c r="W5" s="52"/>
    </row>
    <row r="6" spans="1:23" ht="60" customHeight="1">
      <c r="A6" s="52"/>
      <c r="B6" s="52"/>
      <c r="C6" s="52"/>
      <c r="D6" s="51"/>
      <c r="E6" s="14" t="s">
        <v>7</v>
      </c>
      <c r="F6" s="14" t="s">
        <v>8</v>
      </c>
      <c r="G6" s="14" t="s">
        <v>24</v>
      </c>
      <c r="H6" s="90"/>
      <c r="I6" s="60"/>
      <c r="J6" s="14" t="s">
        <v>8</v>
      </c>
      <c r="K6" s="14" t="s">
        <v>24</v>
      </c>
      <c r="L6" s="51"/>
      <c r="M6" s="14" t="s">
        <v>7</v>
      </c>
      <c r="N6" s="14" t="s">
        <v>8</v>
      </c>
      <c r="O6" s="14" t="s">
        <v>24</v>
      </c>
      <c r="P6" s="51"/>
      <c r="Q6" s="14" t="s">
        <v>7</v>
      </c>
      <c r="R6" s="14" t="s">
        <v>8</v>
      </c>
      <c r="S6" s="14" t="s">
        <v>24</v>
      </c>
      <c r="T6" s="51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79" t="s">
        <v>63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s="9" customFormat="1" ht="14.25">
      <c r="A9" s="92" t="s">
        <v>6</v>
      </c>
      <c r="B9" s="92"/>
      <c r="C9" s="9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1" t="s">
        <v>13</v>
      </c>
      <c r="B10" s="91"/>
      <c r="C10" s="9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79" t="s">
        <v>64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t="86.25" customHeight="1">
      <c r="A12" s="30"/>
      <c r="B12" s="31"/>
      <c r="C12" s="3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9" customFormat="1">
      <c r="A13" s="84" t="s">
        <v>6</v>
      </c>
      <c r="B13" s="84"/>
      <c r="C13" s="84"/>
      <c r="D13" s="24"/>
      <c r="E13" s="24"/>
      <c r="F13" s="24"/>
      <c r="G13" s="24"/>
      <c r="H13" s="24"/>
      <c r="I13" s="21"/>
      <c r="J13" s="21"/>
      <c r="K13" s="24"/>
      <c r="L13" s="24"/>
      <c r="M13" s="21"/>
      <c r="N13" s="21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80" t="s">
        <v>14</v>
      </c>
      <c r="B14" s="80"/>
      <c r="C14" s="8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1" t="s">
        <v>65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3"/>
    </row>
    <row r="16" spans="1:23" s="9" customFormat="1" ht="14.25">
      <c r="A16" s="84" t="s">
        <v>6</v>
      </c>
      <c r="B16" s="84"/>
      <c r="C16" s="8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0" t="s">
        <v>15</v>
      </c>
      <c r="B17" s="80"/>
      <c r="C17" s="8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85" t="s">
        <v>66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7"/>
    </row>
    <row r="19" spans="1:23" ht="107.25" customHeight="1">
      <c r="A19" s="26" t="s">
        <v>55</v>
      </c>
      <c r="B19" s="32" t="s">
        <v>80</v>
      </c>
      <c r="C19" s="32" t="s">
        <v>81</v>
      </c>
      <c r="D19" s="33">
        <v>500000</v>
      </c>
      <c r="E19" s="33">
        <v>500000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>
        <f>U19+V19</f>
        <v>500000</v>
      </c>
      <c r="U19" s="33">
        <v>500000</v>
      </c>
      <c r="V19" s="33">
        <f>J19-N19</f>
        <v>0</v>
      </c>
      <c r="W19" s="33"/>
    </row>
    <row r="20" spans="1:23" ht="103.5" customHeight="1">
      <c r="A20" s="26" t="s">
        <v>55</v>
      </c>
      <c r="B20" s="32" t="s">
        <v>84</v>
      </c>
      <c r="C20" s="32" t="s">
        <v>85</v>
      </c>
      <c r="D20" s="33">
        <v>1000000</v>
      </c>
      <c r="E20" s="33">
        <v>1000000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>
        <f>U20+V20</f>
        <v>1000000</v>
      </c>
      <c r="U20" s="33">
        <v>1000000</v>
      </c>
      <c r="V20" s="33">
        <v>0</v>
      </c>
      <c r="W20" s="33"/>
    </row>
    <row r="21" spans="1:23" ht="105">
      <c r="A21" s="26" t="s">
        <v>88</v>
      </c>
      <c r="B21" s="32" t="s">
        <v>90</v>
      </c>
      <c r="C21" s="32" t="s">
        <v>89</v>
      </c>
      <c r="D21" s="21">
        <v>500000</v>
      </c>
      <c r="E21" s="21">
        <v>500000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33">
        <f>U21+V21</f>
        <v>500000</v>
      </c>
      <c r="U21" s="21">
        <v>500000</v>
      </c>
      <c r="V21" s="21">
        <v>0</v>
      </c>
      <c r="W21" s="21"/>
    </row>
    <row r="22" spans="1:23">
      <c r="A22" s="84" t="s">
        <v>6</v>
      </c>
      <c r="B22" s="84"/>
      <c r="C22" s="84"/>
      <c r="D22" s="21">
        <f>D19+D20+D21</f>
        <v>2000000</v>
      </c>
      <c r="E22" s="21">
        <f>E19+E20+E21</f>
        <v>2000000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>
        <f>T19+T20+T21</f>
        <v>2000000</v>
      </c>
      <c r="U22" s="21">
        <f>U19+U20+U21</f>
        <v>2000000</v>
      </c>
      <c r="V22" s="21"/>
      <c r="W22" s="21"/>
    </row>
    <row r="23" spans="1:23">
      <c r="A23" s="80" t="s">
        <v>33</v>
      </c>
      <c r="B23" s="80"/>
      <c r="C23" s="8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s="9" customFormat="1" ht="14.25">
      <c r="A24" s="84" t="s">
        <v>34</v>
      </c>
      <c r="B24" s="84"/>
      <c r="C24" s="84"/>
      <c r="D24" s="24">
        <f t="shared" ref="D24:W24" si="0">D9+D13+D16+D22</f>
        <v>2000000</v>
      </c>
      <c r="E24" s="24">
        <f t="shared" si="0"/>
        <v>2000000</v>
      </c>
      <c r="F24" s="24">
        <f t="shared" si="0"/>
        <v>0</v>
      </c>
      <c r="G24" s="24">
        <f t="shared" si="0"/>
        <v>0</v>
      </c>
      <c r="H24" s="24">
        <f t="shared" si="0"/>
        <v>0</v>
      </c>
      <c r="I24" s="24">
        <f t="shared" si="0"/>
        <v>0</v>
      </c>
      <c r="J24" s="24">
        <f t="shared" si="0"/>
        <v>0</v>
      </c>
      <c r="K24" s="24">
        <f t="shared" si="0"/>
        <v>0</v>
      </c>
      <c r="L24" s="24">
        <f t="shared" si="0"/>
        <v>0</v>
      </c>
      <c r="M24" s="24">
        <f t="shared" si="0"/>
        <v>0</v>
      </c>
      <c r="N24" s="24">
        <f t="shared" si="0"/>
        <v>0</v>
      </c>
      <c r="O24" s="24">
        <f t="shared" si="0"/>
        <v>0</v>
      </c>
      <c r="P24" s="24">
        <f t="shared" si="0"/>
        <v>0</v>
      </c>
      <c r="Q24" s="24">
        <f t="shared" si="0"/>
        <v>0</v>
      </c>
      <c r="R24" s="24">
        <f t="shared" si="0"/>
        <v>0</v>
      </c>
      <c r="S24" s="24">
        <f t="shared" si="0"/>
        <v>0</v>
      </c>
      <c r="T24" s="24">
        <f t="shared" si="0"/>
        <v>2000000</v>
      </c>
      <c r="U24" s="24">
        <f t="shared" si="0"/>
        <v>2000000</v>
      </c>
      <c r="V24" s="24">
        <f t="shared" si="0"/>
        <v>0</v>
      </c>
      <c r="W24" s="24">
        <f t="shared" si="0"/>
        <v>0</v>
      </c>
    </row>
    <row r="25" spans="1:23" ht="25.9" customHeight="1">
      <c r="A25" s="84" t="s">
        <v>35</v>
      </c>
      <c r="B25" s="80"/>
      <c r="C25" s="8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>
      <c r="A26" s="1" t="s">
        <v>18</v>
      </c>
    </row>
    <row r="27" spans="1:23">
      <c r="A27" s="1" t="s">
        <v>59</v>
      </c>
    </row>
    <row r="28" spans="1:23">
      <c r="A28" s="1" t="s">
        <v>67</v>
      </c>
    </row>
    <row r="30" spans="1:23" ht="15.75">
      <c r="A30" s="57"/>
      <c r="B30" s="57"/>
      <c r="C30" s="57"/>
    </row>
    <row r="31" spans="1:23" s="19" customFormat="1" ht="15.75">
      <c r="A31" s="19" t="s">
        <v>74</v>
      </c>
      <c r="P31" s="19" t="s">
        <v>73</v>
      </c>
    </row>
    <row r="32" spans="1:23" s="19" customFormat="1" ht="15.75"/>
    <row r="33" spans="1:16" s="19" customFormat="1" ht="15.75"/>
    <row r="34" spans="1:16" s="19" customFormat="1" ht="15.75">
      <c r="A34" s="19" t="s">
        <v>75</v>
      </c>
      <c r="P34" s="19" t="s">
        <v>76</v>
      </c>
    </row>
  </sheetData>
  <mergeCells count="36">
    <mergeCell ref="A23:C23"/>
    <mergeCell ref="A22:C22"/>
    <mergeCell ref="A30:C30"/>
    <mergeCell ref="B8:W8"/>
    <mergeCell ref="A10:C10"/>
    <mergeCell ref="A9:C9"/>
    <mergeCell ref="A25:C25"/>
    <mergeCell ref="A24:C24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1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F15" sqref="F15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0" t="s">
        <v>68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3" t="s">
        <v>13</v>
      </c>
      <c r="B10" s="44"/>
      <c r="C10" s="44"/>
      <c r="D10" s="45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0" t="s">
        <v>69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3" t="s">
        <v>14</v>
      </c>
      <c r="B15" s="44"/>
      <c r="C15" s="44"/>
      <c r="D15" s="45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3" t="s">
        <v>51</v>
      </c>
      <c r="B17" s="94"/>
      <c r="C17" s="94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57"/>
      <c r="B23" s="57"/>
      <c r="C23" s="57"/>
      <c r="D23" s="20"/>
    </row>
    <row r="24" spans="1:14" s="19" customFormat="1" ht="15.75">
      <c r="A24" s="19" t="s">
        <v>74</v>
      </c>
      <c r="L24" s="19" t="s">
        <v>73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75</v>
      </c>
      <c r="L28" s="19" t="s">
        <v>76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2018-04-04T10:48:03Z</dcterms:modified>
</cp:coreProperties>
</file>