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 activeTab="3"/>
  </bookViews>
  <sheets>
    <sheet name="Форма 1" sheetId="2" r:id="rId1"/>
    <sheet name="Форма 2" sheetId="3" r:id="rId2"/>
    <sheet name="Форма 3" sheetId="4" r:id="rId3"/>
    <sheet name="Форма 4" sheetId="5" r:id="rId4"/>
  </sheets>
  <definedNames>
    <definedName name="_xlnm.Print_Titles" localSheetId="0">'Форма 1'!$4:$6</definedName>
    <definedName name="_xlnm.Print_Titles" localSheetId="1">'Форма 2'!$4:$6</definedName>
    <definedName name="_xlnm.Print_Titles" localSheetId="2">'Форма 3'!$4:$6</definedName>
    <definedName name="_xlnm.Print_Area" localSheetId="2">'Форма 3'!$A$1:$W$41</definedName>
  </definedNames>
  <calcPr calcId="125725"/>
</workbook>
</file>

<file path=xl/calcChain.xml><?xml version="1.0" encoding="utf-8"?>
<calcChain xmlns="http://schemas.openxmlformats.org/spreadsheetml/2006/main">
  <c r="L14" i="3"/>
  <c r="I14"/>
  <c r="N16" l="1"/>
  <c r="M16"/>
  <c r="J16"/>
  <c r="H16"/>
  <c r="Q16"/>
  <c r="P16"/>
  <c r="L26" i="4"/>
  <c r="P16"/>
  <c r="L16"/>
  <c r="I16"/>
  <c r="V16"/>
  <c r="U16"/>
  <c r="T16"/>
  <c r="I14"/>
  <c r="L14"/>
  <c r="T14"/>
  <c r="H28"/>
  <c r="H16"/>
  <c r="L20" i="3"/>
  <c r="I20"/>
  <c r="F21"/>
  <c r="G21"/>
  <c r="H21"/>
  <c r="J21"/>
  <c r="K21"/>
  <c r="M21"/>
  <c r="N21"/>
  <c r="O21"/>
  <c r="P21"/>
  <c r="Q21"/>
  <c r="R21"/>
  <c r="S21"/>
  <c r="E21"/>
  <c r="D21"/>
  <c r="V26" i="4"/>
  <c r="V25"/>
  <c r="I24"/>
  <c r="I25"/>
  <c r="M28"/>
  <c r="U28"/>
  <c r="N28"/>
  <c r="J28"/>
  <c r="I26"/>
  <c r="L15" i="3"/>
  <c r="I15"/>
  <c r="L25" i="4"/>
  <c r="L24"/>
  <c r="P13" i="3"/>
  <c r="L13"/>
  <c r="I13"/>
  <c r="I28" i="4" l="1"/>
  <c r="I30" s="1"/>
  <c r="V28"/>
  <c r="V30" s="1"/>
  <c r="L16" i="3"/>
  <c r="I16"/>
  <c r="T26" i="4"/>
  <c r="L28"/>
  <c r="L30" s="1"/>
  <c r="P19" i="3"/>
  <c r="L19"/>
  <c r="L21" s="1"/>
  <c r="I19"/>
  <c r="I21" s="1"/>
  <c r="D30" i="4"/>
  <c r="D28"/>
  <c r="D25"/>
  <c r="D24"/>
  <c r="U30"/>
  <c r="E30"/>
  <c r="F28"/>
  <c r="F30" s="1"/>
  <c r="G28"/>
  <c r="G30" s="1"/>
  <c r="H30"/>
  <c r="J30"/>
  <c r="K28"/>
  <c r="K30" s="1"/>
  <c r="M30"/>
  <c r="N30"/>
  <c r="O28"/>
  <c r="O30" s="1"/>
  <c r="P28"/>
  <c r="P30" s="1"/>
  <c r="Q28"/>
  <c r="Q30" s="1"/>
  <c r="R28"/>
  <c r="R30" s="1"/>
  <c r="S28"/>
  <c r="S30" s="1"/>
  <c r="W28"/>
  <c r="W30" s="1"/>
  <c r="E28"/>
  <c r="T25"/>
  <c r="T24"/>
  <c r="P10" i="3"/>
  <c r="P11"/>
  <c r="P12"/>
  <c r="P9"/>
  <c r="L10"/>
  <c r="L11"/>
  <c r="L12"/>
  <c r="L9"/>
  <c r="I12"/>
  <c r="I11"/>
  <c r="I10"/>
  <c r="I9"/>
  <c r="H23"/>
  <c r="N23"/>
  <c r="D19"/>
  <c r="F16"/>
  <c r="G16"/>
  <c r="K16"/>
  <c r="O16"/>
  <c r="R16"/>
  <c r="S16"/>
  <c r="S23" s="1"/>
  <c r="E16"/>
  <c r="E23" s="1"/>
  <c r="D12"/>
  <c r="D11"/>
  <c r="D10"/>
  <c r="T28" i="4" l="1"/>
  <c r="T30" s="1"/>
  <c r="K23" i="3"/>
  <c r="O23"/>
  <c r="R23"/>
  <c r="F23"/>
  <c r="D16"/>
  <c r="D23" s="1"/>
  <c r="G23"/>
  <c r="P23"/>
  <c r="L23"/>
  <c r="I23"/>
  <c r="Q23"/>
  <c r="J23"/>
  <c r="M23"/>
</calcChain>
</file>

<file path=xl/sharedStrings.xml><?xml version="1.0" encoding="utf-8"?>
<sst xmlns="http://schemas.openxmlformats.org/spreadsheetml/2006/main" count="218" uniqueCount="113">
  <si>
    <t>(рублей)</t>
  </si>
  <si>
    <t>в том числе</t>
  </si>
  <si>
    <t>Наименование муниципального образования</t>
  </si>
  <si>
    <t>Наименование принципала, дата и номер договора о предоставлении гарантии, срок действия гарантии</t>
  </si>
  <si>
    <t>Наименование бенефициара</t>
  </si>
  <si>
    <t>Наличие или отсутствие регрессного требования гаранта к принципалу (с регрессом/ без регресса)</t>
  </si>
  <si>
    <t>Всего</t>
  </si>
  <si>
    <t>основной долг</t>
  </si>
  <si>
    <t>проценты</t>
  </si>
  <si>
    <t>Увеличение объема обязательств, обеспеченных гарантией, за отчетный период</t>
  </si>
  <si>
    <t>Уменьшение объема обязательств, обеспеченных гарантией, за отчетный период</t>
  </si>
  <si>
    <t>Объем обязательств, обеспеченных гарантией, на отчетную дату</t>
  </si>
  <si>
    <t>Исполнено гарантом за принципала за отчетный период (дата, сумма, основание)</t>
  </si>
  <si>
    <t>а) в том числе просроченная задолженность</t>
  </si>
  <si>
    <t>б) в том числе просроченная задолженность</t>
  </si>
  <si>
    <t>в) в том числе просроченная задолженность</t>
  </si>
  <si>
    <t>Итого (1+2+3)</t>
  </si>
  <si>
    <t>в том числе просроченная задолженность (а+б+в)</t>
  </si>
  <si>
    <t>______________________________</t>
  </si>
  <si>
    <t>Форма № 1</t>
  </si>
  <si>
    <t>Форма № 2</t>
  </si>
  <si>
    <t>Дата и номер договора (дополнительного соглашения) о предоставлении бюджетного кредита</t>
  </si>
  <si>
    <t>Объем обязательства (рублей), процентная ставка, срок погашения</t>
  </si>
  <si>
    <t>Наименование кредитора, дата и номер муниципального контракта (дополнительного соглашения)</t>
  </si>
  <si>
    <t>неустойки (штрафы, пени)</t>
  </si>
  <si>
    <t>Привлечено кредитов за отчетный период, рублей</t>
  </si>
  <si>
    <t>Начислено за отчетный период, рублей</t>
  </si>
  <si>
    <t>Итого (1+2)</t>
  </si>
  <si>
    <t>а) в том числе просроченная задолженность (а+б)</t>
  </si>
  <si>
    <t>Привлечено бюджетных кредитов за отчетный период, рублей</t>
  </si>
  <si>
    <t>Списана задолженность по бюджетному кредиту за отчетный период, рублей</t>
  </si>
  <si>
    <t>Погашена задолженность по бюджетному кредиту за отчетный период, рублей</t>
  </si>
  <si>
    <t>Форма № 3</t>
  </si>
  <si>
    <t>г) в том числе просроченная задолженность</t>
  </si>
  <si>
    <t>Итого (1+2+3+4)</t>
  </si>
  <si>
    <t>в том числе просроченная задолженность (а+б+в+г)</t>
  </si>
  <si>
    <t>Наименование эмитента и генерального агента (агента)</t>
  </si>
  <si>
    <t>Наименование регистратора или депозитария; организатора торговли на рынке ценных бумаг</t>
  </si>
  <si>
    <t>Наименование, дата и номер правового акта, содержащего условия эмиссии, дата и номер государственной регистрации условий эмиссии (изменений в условия эмиссии)</t>
  </si>
  <si>
    <t>Наименование, дата и номер правового акта, которым утверждено решение об эмиссии выпуска (дополнительного выпуска); вид, форма, количество, номинальная стоимость одной ценной бумаги</t>
  </si>
  <si>
    <t>Регистрационный номер выпуска ценных бумаг</t>
  </si>
  <si>
    <t>Процентная ставка купонного дохода, даты выплаты купонного дохода по каждому купонному периоду</t>
  </si>
  <si>
    <t>Дата начала размещения выпуска ценных бумаг, срок погашения выпуска ценных бумаг</t>
  </si>
  <si>
    <t>Размещенный объем выпуска ценных бумаг на 1 января текущего года, рублей</t>
  </si>
  <si>
    <t>Размещенный объем выпуска ценных бумаг за отчетный период (по номинальной стоимости), рублей</t>
  </si>
  <si>
    <t>Объем погашения ценных бумаг за отчетный период (по номинальной стоимости), рублей</t>
  </si>
  <si>
    <t>Вып-лаченная сумма купонного дохода за отчетный период, рублей</t>
  </si>
  <si>
    <t>Прочие расходы на обслуживание облигационного займа за отчетный период, рублей</t>
  </si>
  <si>
    <t>Объем долга по ценным бумагам на отчетную дату, рублей</t>
  </si>
  <si>
    <t>Купонный доход транша в расчете на одну облигацию, рублей</t>
  </si>
  <si>
    <t>Форма № 4</t>
  </si>
  <si>
    <t>в том числе просроченная задолженность (а+б)</t>
  </si>
  <si>
    <t>Погашена задолженность по кредиту за отчетный период, рублей</t>
  </si>
  <si>
    <t>Остаток задолженности по бюджетному кредиту на 1 января 2016 года, рублей</t>
  </si>
  <si>
    <t>Остаток задолженности по кредиту на                                 1 января 2016 года, рублей</t>
  </si>
  <si>
    <t>Объем обязательств, обеспеченных гарантией, на    1 января 2016 года</t>
  </si>
  <si>
    <t>Тимашевский район</t>
  </si>
  <si>
    <t>КРФ ОАО "Россельхозбанк", муниципальный контракт № 0818300019915000011-0196875-01 от 03.04.2015</t>
  </si>
  <si>
    <t xml:space="preserve"> 53 млн. рублей, 20,4435%, со сроком возврата 03.04.2016г</t>
  </si>
  <si>
    <t>ПАО Совкомбанк муниципальный контракт № 0818300019915000043-0196875-01 от 25.05.2015</t>
  </si>
  <si>
    <t xml:space="preserve"> 57 млн. рублей, 17,3935%, со сроком возврата 25.05.2016г</t>
  </si>
  <si>
    <t>АО "СМП Банк"муниципальный контракт № 0818300019915000088-0196875-02 от 5.10.2015</t>
  </si>
  <si>
    <t xml:space="preserve"> 50 млн. рублей, 13,5%, со сроком возврата 4.10.2016г</t>
  </si>
  <si>
    <t>ПАО Банк "Возрождение" муниципальный контракт № 0818300019915000093-0196875-01 от 20.10.2015</t>
  </si>
  <si>
    <t>50 млн. рублей, 13,8496%, со сроком возврата 19.10.2016г</t>
  </si>
  <si>
    <t>2. Кредиты, полученные поселением от кредитных организаций 2)</t>
  </si>
  <si>
    <t>ПАО "Совкомбанк" муниципальный контракт от 13 ноября 2015 года № 0318300091115000008-0115389-01</t>
  </si>
  <si>
    <t>Сумма кредита составляет 2 млн. руб., проценты за пользование кредитом- 14,418%,  срок возврата  не позднее 13.11.2016г.</t>
  </si>
  <si>
    <t>Начальник отдела учета и отчетности</t>
  </si>
  <si>
    <t>Н.Н.Куненкова</t>
  </si>
  <si>
    <t>Тимашевский район  (Поселковое сп)</t>
  </si>
  <si>
    <t>договор № 65 от 15.06.2015г.о предоставлении администрации Поселкового с/п бюджетного кредита</t>
  </si>
  <si>
    <t>финансирование дефицита бюджета на сумму 500 000 руб., 6,1875% со сроком возврата до 10.06.2016г</t>
  </si>
  <si>
    <t>договор № 133 от 30.11.2015г.о предоставлении администрации Поселкового с/п бюджетного кредита</t>
  </si>
  <si>
    <t>финансирование дефицита бюджета на сумму 1 000 000 руб., 6,1875% со сроком возврата до 5.12.2016г</t>
  </si>
  <si>
    <t>1. Гарантии, предоставленные от имени городского округа, муниципального района 1)</t>
  </si>
  <si>
    <t>2. Иные долговые обязательства (поручительства) 2)</t>
  </si>
  <si>
    <t>3. Гарантии, предоставленные от имени поселения 3)</t>
  </si>
  <si>
    <t>1) Данные представляются в разрезе договоров.</t>
  </si>
  <si>
    <t>2) Долговые обязательства, принятые до введения в действие Бюджетного кодекса Российской Федерации.</t>
  </si>
  <si>
    <t>3) Данные представляются в разрезе договоров по каждому поселению.</t>
  </si>
  <si>
    <t>1. Кредиты, полученные городским округом, муниципальным районом от кредитных организаций 1)</t>
  </si>
  <si>
    <t>1. Бюджетные кредиты, привлеченные городским округом, муниципальным районом из федерального бюджета 1)</t>
  </si>
  <si>
    <t>2. Бюджетные кредиты, привлеченные городским округом, муниципальным районом из краевого бюджета 1)</t>
  </si>
  <si>
    <t>3. Бюджетные кредиты, привлеченные поселением из краевого бюджета 2)</t>
  </si>
  <si>
    <t>4. Бюджетные кредиты, привлеченные поселением из местного бюджета 2)</t>
  </si>
  <si>
    <t>2) Данные представляются в разрезе договоров по каждому поселению.</t>
  </si>
  <si>
    <t>1. Ценные бумаги городского округа, муниципального района 1)</t>
  </si>
  <si>
    <t>2. Ценные бумаги поселения 2)</t>
  </si>
  <si>
    <t>1) Данные представляются в разрезе выпусков муниципальных ценных бумаг.</t>
  </si>
  <si>
    <t>2) Данные представляются в разрезе выпусков муниципальных ценных бумаг по каждому поселению.</t>
  </si>
  <si>
    <t xml:space="preserve"> </t>
  </si>
  <si>
    <t>ПАО Банк "ВТБ" муниципальный контракт № 0818300019916000005-0196875-01 от 14.03.2016</t>
  </si>
  <si>
    <t xml:space="preserve"> 53 млн. рублей, 13,92%, со сроком возврата 11.03.2017г</t>
  </si>
  <si>
    <t>ПАО  "Крайинвестбанк" муниципальный контракт № 0818300019916000016-0196875-01 от 23.05.2016</t>
  </si>
  <si>
    <t xml:space="preserve"> 57 млн. рублей, 12,94715749%, со сроком возврата 23.05.2017г</t>
  </si>
  <si>
    <t>договор № 64 от 30.05.2016г.о предоставлении администрации Поселкового с/п бюджетного кредита</t>
  </si>
  <si>
    <t>финансирование дефицита бюджета на сумму 500 000 руб., 0,1% со сроком возврата до 5.06.2017г</t>
  </si>
  <si>
    <t>Медведовское сельское поселение Тимашевского района</t>
  </si>
  <si>
    <t>ПАО "Крайинвестбанк" муниципальный контракт от 14 июня 2016 года № 0318300091116000005-0115389-01</t>
  </si>
  <si>
    <t>Сумма кредита составляет 2000000,0  (два миллиона) рублей, проценты за пользование кредитом - 14,554%, срок возврата не позднее 14.06.2017г.</t>
  </si>
  <si>
    <t>Начальник  ФУ администрации МО Тимашевский район</t>
  </si>
  <si>
    <t>О.Г.Баженова</t>
  </si>
  <si>
    <t>Начальник ФУ администрации МО Тимашевский район</t>
  </si>
  <si>
    <t>договор № 43 от 13 июля 2016 года о предоставлении бюджету МО Тимашевский район из краевого бюджета бюджетого кредита на покрытие временного кассового разрыва</t>
  </si>
  <si>
    <t xml:space="preserve"> 35 000 000 рублей, 0,1% со сроком возврата не позднее 1 декабря 2016 года</t>
  </si>
  <si>
    <t>ПАО  "Сбербанк" муниципальный контракт № 0818300019916000058-0196875-01 от 16.09.2016</t>
  </si>
  <si>
    <t>90 млн. рублей, 11,4158%,  со сроком возврата 15.09.2017г</t>
  </si>
  <si>
    <t xml:space="preserve">Информация об обязательствах по гарантиям муниципального образования  Тимашевский район, а также поселений, входящих в состав Тимашевского района на 1 октября 2016 года </t>
  </si>
  <si>
    <t xml:space="preserve">Информация об обязательствах по кредитам, полученным от кредитных организаций муниципальным образованием Тимашевский район , а также поселениями, входящими в состав Тимашевского района на 1 октября 2016 года </t>
  </si>
  <si>
    <t>Остаток задолженности по кредиту на 1.10.2016, рублей</t>
  </si>
  <si>
    <t xml:space="preserve">Информация об обязательствах по бюджетным кредитам, привлеченным в бюджет муниципального образования Тимашевский район от других бюджетов бюджетной системы Российской Федерации, а также поселений, входящих в состав Тимашевского района на 1 октября 2016 года </t>
  </si>
  <si>
    <t>Остаток задолженности по бюджетному кредиту на 1.10.2016, рублей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</si>
</sst>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1" xfId="0" applyFont="1" applyBorder="1"/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2" fillId="0" borderId="0" xfId="0" applyFont="1" applyAlignment="1">
      <alignment horizontal="left"/>
    </xf>
    <xf numFmtId="0" fontId="2" fillId="0" borderId="7" xfId="0" applyFont="1" applyBorder="1" applyAlignment="1"/>
    <xf numFmtId="0" fontId="2" fillId="0" borderId="1" xfId="0" applyFont="1" applyBorder="1"/>
    <xf numFmtId="0" fontId="2" fillId="0" borderId="0" xfId="0" applyFont="1"/>
    <xf numFmtId="4" fontId="1" fillId="0" borderId="1" xfId="0" applyNumberFormat="1" applyFont="1" applyBorder="1"/>
    <xf numFmtId="4" fontId="2" fillId="0" borderId="1" xfId="0" applyNumberFormat="1" applyFont="1" applyBorder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center"/>
    </xf>
    <xf numFmtId="4" fontId="1" fillId="0" borderId="1" xfId="0" applyNumberFormat="1" applyFont="1" applyBorder="1" applyAlignment="1">
      <alignment horizontal="center"/>
    </xf>
    <xf numFmtId="4" fontId="1" fillId="0" borderId="1" xfId="0" applyNumberFormat="1" applyFont="1" applyBorder="1" applyAlignment="1">
      <alignment horizontal="center" vertical="center"/>
    </xf>
    <xf numFmtId="4" fontId="1" fillId="0" borderId="4" xfId="0" applyNumberFormat="1" applyFont="1" applyBorder="1"/>
    <xf numFmtId="0" fontId="3" fillId="0" borderId="1" xfId="0" applyFont="1" applyFill="1" applyBorder="1" applyAlignment="1">
      <alignment horizontal="center" vertical="top" wrapText="1"/>
    </xf>
    <xf numFmtId="0" fontId="1" fillId="0" borderId="0" xfId="0" applyFont="1" applyBorder="1"/>
    <xf numFmtId="4" fontId="2" fillId="0" borderId="1" xfId="0" applyNumberFormat="1" applyFont="1" applyBorder="1" applyAlignment="1"/>
    <xf numFmtId="4" fontId="2" fillId="0" borderId="1" xfId="0" applyNumberFormat="1" applyFont="1" applyBorder="1" applyAlignment="1">
      <alignment horizontal="left"/>
    </xf>
    <xf numFmtId="4" fontId="3" fillId="0" borderId="1" xfId="0" applyNumberFormat="1" applyFont="1" applyFill="1" applyBorder="1" applyAlignment="1">
      <alignment horizontal="center" vertical="center" wrapText="1"/>
    </xf>
    <xf numFmtId="0" fontId="5" fillId="0" borderId="0" xfId="0" applyFont="1"/>
    <xf numFmtId="4" fontId="2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/>
    </xf>
    <xf numFmtId="0" fontId="5" fillId="0" borderId="0" xfId="0" applyFont="1" applyAlignment="1"/>
    <xf numFmtId="4" fontId="2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justify" vertical="top" wrapText="1"/>
    </xf>
    <xf numFmtId="4" fontId="1" fillId="0" borderId="1" xfId="0" applyNumberFormat="1" applyFont="1" applyFill="1" applyBorder="1"/>
    <xf numFmtId="4" fontId="1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horizontal="justify" vertical="top" wrapText="1"/>
    </xf>
    <xf numFmtId="0" fontId="1" fillId="0" borderId="1" xfId="0" applyFont="1" applyFill="1" applyBorder="1" applyAlignment="1">
      <alignment horizontal="left" vertical="top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5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2" fillId="0" borderId="7" xfId="0" applyFont="1" applyBorder="1" applyAlignment="1">
      <alignment horizontal="left"/>
    </xf>
    <xf numFmtId="0" fontId="1" fillId="0" borderId="2" xfId="0" applyFont="1" applyBorder="1" applyAlignment="1">
      <alignment horizontal="center" vertical="center" textRotation="90"/>
    </xf>
    <xf numFmtId="0" fontId="1" fillId="0" borderId="4" xfId="0" applyFont="1" applyBorder="1" applyAlignment="1">
      <alignment horizontal="center" vertical="center" textRotation="90"/>
    </xf>
    <xf numFmtId="0" fontId="4" fillId="0" borderId="2" xfId="0" applyFont="1" applyBorder="1" applyAlignment="1">
      <alignment horizontal="center" vertical="center" textRotation="90" wrapText="1"/>
    </xf>
    <xf numFmtId="0" fontId="4" fillId="0" borderId="3" xfId="0" applyFont="1" applyBorder="1" applyAlignment="1">
      <alignment horizontal="center" vertical="center" textRotation="90" wrapText="1"/>
    </xf>
    <xf numFmtId="0" fontId="4" fillId="0" borderId="4" xfId="0" applyFont="1" applyBorder="1" applyAlignment="1">
      <alignment horizontal="center" vertical="center" textRotation="90" wrapText="1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5" xfId="0" applyFont="1" applyBorder="1" applyAlignment="1">
      <alignment horizontal="left" wrapText="1"/>
    </xf>
    <xf numFmtId="0" fontId="1" fillId="0" borderId="6" xfId="0" applyFont="1" applyBorder="1" applyAlignment="1">
      <alignment horizontal="left" wrapText="1"/>
    </xf>
    <xf numFmtId="0" fontId="1" fillId="0" borderId="7" xfId="0" applyFont="1" applyBorder="1" applyAlignment="1">
      <alignment horizontal="left" wrapText="1"/>
    </xf>
    <xf numFmtId="0" fontId="2" fillId="0" borderId="5" xfId="0" applyFont="1" applyBorder="1" applyAlignment="1">
      <alignment horizontal="left" wrapText="1"/>
    </xf>
    <xf numFmtId="0" fontId="2" fillId="0" borderId="6" xfId="0" applyFont="1" applyBorder="1" applyAlignment="1">
      <alignment horizontal="left" wrapText="1"/>
    </xf>
    <xf numFmtId="0" fontId="2" fillId="0" borderId="7" xfId="0" applyFont="1" applyBorder="1" applyAlignment="1">
      <alignment horizontal="left" wrapText="1"/>
    </xf>
    <xf numFmtId="0" fontId="1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2" xfId="0" applyFont="1" applyBorder="1" applyAlignment="1">
      <alignment horizontal="center" textRotation="89" wrapText="1"/>
    </xf>
    <xf numFmtId="0" fontId="1" fillId="0" borderId="3" xfId="0" applyFont="1" applyBorder="1" applyAlignment="1">
      <alignment horizontal="center" textRotation="89" wrapText="1"/>
    </xf>
    <xf numFmtId="0" fontId="1" fillId="0" borderId="4" xfId="0" applyFont="1" applyBorder="1" applyAlignment="1">
      <alignment horizontal="center" textRotation="89" wrapText="1"/>
    </xf>
    <xf numFmtId="0" fontId="1" fillId="0" borderId="1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37"/>
  <sheetViews>
    <sheetView workbookViewId="0">
      <pane xSplit="4" ySplit="6" topLeftCell="O7" activePane="bottomRight" state="frozen"/>
      <selection pane="topRight" activeCell="E1" sqref="E1"/>
      <selection pane="bottomLeft" activeCell="A7" sqref="A7"/>
      <selection pane="bottomRight" activeCell="E2" sqref="E2:S2"/>
    </sheetView>
  </sheetViews>
  <sheetFormatPr defaultColWidth="8.85546875" defaultRowHeight="15"/>
  <cols>
    <col min="1" max="1" width="16.28515625" style="1" customWidth="1"/>
    <col min="2" max="2" width="14.140625" style="1" customWidth="1"/>
    <col min="3" max="3" width="13.7109375" style="1" customWidth="1"/>
    <col min="4" max="4" width="12.28515625" style="1" customWidth="1"/>
    <col min="5" max="5" width="14.42578125" style="1" customWidth="1"/>
    <col min="6" max="6" width="12.7109375" style="1" customWidth="1"/>
    <col min="7" max="7" width="11.28515625" style="1" customWidth="1"/>
    <col min="8" max="8" width="13.5703125" style="1" customWidth="1"/>
    <col min="9" max="9" width="12.42578125" style="1" customWidth="1"/>
    <col min="10" max="10" width="10.42578125" style="1" customWidth="1"/>
    <col min="11" max="11" width="12.85546875" style="1" customWidth="1"/>
    <col min="12" max="12" width="11.28515625" style="1" customWidth="1"/>
    <col min="13" max="13" width="10" style="1" customWidth="1"/>
    <col min="14" max="14" width="13.140625" style="1" customWidth="1"/>
    <col min="15" max="15" width="11.5703125" style="1" customWidth="1"/>
    <col min="16" max="16" width="10.140625" style="1" customWidth="1"/>
    <col min="17" max="17" width="13" style="1" customWidth="1"/>
    <col min="18" max="18" width="11.5703125" style="1" customWidth="1"/>
    <col min="19" max="19" width="9.7109375" style="1" customWidth="1"/>
    <col min="20" max="16384" width="8.85546875" style="1"/>
  </cols>
  <sheetData>
    <row r="1" spans="1:19" ht="14.45" customHeight="1">
      <c r="R1" s="44" t="s">
        <v>19</v>
      </c>
      <c r="S1" s="44"/>
    </row>
    <row r="2" spans="1:19" ht="40.9" customHeight="1">
      <c r="A2" s="4"/>
      <c r="B2" s="4"/>
      <c r="C2" s="4"/>
      <c r="D2" s="4"/>
      <c r="E2" s="45" t="s">
        <v>108</v>
      </c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</row>
    <row r="3" spans="1:19">
      <c r="S3" s="16" t="s">
        <v>0</v>
      </c>
    </row>
    <row r="4" spans="1:19" ht="54.6" customHeight="1">
      <c r="A4" s="41" t="s">
        <v>2</v>
      </c>
      <c r="B4" s="41" t="s">
        <v>3</v>
      </c>
      <c r="C4" s="41" t="s">
        <v>4</v>
      </c>
      <c r="D4" s="41" t="s">
        <v>5</v>
      </c>
      <c r="E4" s="54" t="s">
        <v>55</v>
      </c>
      <c r="F4" s="55"/>
      <c r="G4" s="56"/>
      <c r="H4" s="54" t="s">
        <v>9</v>
      </c>
      <c r="I4" s="55"/>
      <c r="J4" s="56"/>
      <c r="K4" s="54" t="s">
        <v>10</v>
      </c>
      <c r="L4" s="55"/>
      <c r="M4" s="56"/>
      <c r="N4" s="54" t="s">
        <v>11</v>
      </c>
      <c r="O4" s="55"/>
      <c r="P4" s="56"/>
      <c r="Q4" s="54" t="s">
        <v>12</v>
      </c>
      <c r="R4" s="55"/>
      <c r="S4" s="56"/>
    </row>
    <row r="5" spans="1:19" ht="14.45" customHeight="1">
      <c r="A5" s="42"/>
      <c r="B5" s="42"/>
      <c r="C5" s="42"/>
      <c r="D5" s="42"/>
      <c r="E5" s="57" t="s">
        <v>6</v>
      </c>
      <c r="F5" s="58" t="s">
        <v>1</v>
      </c>
      <c r="G5" s="58"/>
      <c r="H5" s="57" t="s">
        <v>6</v>
      </c>
      <c r="I5" s="58" t="s">
        <v>1</v>
      </c>
      <c r="J5" s="58"/>
      <c r="K5" s="57" t="s">
        <v>6</v>
      </c>
      <c r="L5" s="58" t="s">
        <v>1</v>
      </c>
      <c r="M5" s="58"/>
      <c r="N5" s="57" t="s">
        <v>6</v>
      </c>
      <c r="O5" s="58" t="s">
        <v>1</v>
      </c>
      <c r="P5" s="58"/>
      <c r="Q5" s="57" t="s">
        <v>6</v>
      </c>
      <c r="R5" s="58" t="s">
        <v>1</v>
      </c>
      <c r="S5" s="58"/>
    </row>
    <row r="6" spans="1:19" ht="55.9" customHeight="1">
      <c r="A6" s="43"/>
      <c r="B6" s="43"/>
      <c r="C6" s="43"/>
      <c r="D6" s="43"/>
      <c r="E6" s="57"/>
      <c r="F6" s="15" t="s">
        <v>7</v>
      </c>
      <c r="G6" s="15" t="s">
        <v>8</v>
      </c>
      <c r="H6" s="57"/>
      <c r="I6" s="15" t="s">
        <v>7</v>
      </c>
      <c r="J6" s="15" t="s">
        <v>8</v>
      </c>
      <c r="K6" s="57"/>
      <c r="L6" s="15" t="s">
        <v>7</v>
      </c>
      <c r="M6" s="15" t="s">
        <v>8</v>
      </c>
      <c r="N6" s="57"/>
      <c r="O6" s="15" t="s">
        <v>7</v>
      </c>
      <c r="P6" s="15" t="s">
        <v>8</v>
      </c>
      <c r="Q6" s="57"/>
      <c r="R6" s="15" t="s">
        <v>7</v>
      </c>
      <c r="S6" s="15" t="s">
        <v>8</v>
      </c>
    </row>
    <row r="7" spans="1:19" s="2" customFormat="1">
      <c r="A7" s="5">
        <v>1</v>
      </c>
      <c r="B7" s="5">
        <v>2</v>
      </c>
      <c r="C7" s="5">
        <v>3</v>
      </c>
      <c r="D7" s="5">
        <v>4</v>
      </c>
      <c r="E7" s="5">
        <v>5</v>
      </c>
      <c r="F7" s="5">
        <v>6</v>
      </c>
      <c r="G7" s="5">
        <v>7</v>
      </c>
      <c r="H7" s="5">
        <v>8</v>
      </c>
      <c r="I7" s="5">
        <v>9</v>
      </c>
      <c r="J7" s="5">
        <v>10</v>
      </c>
      <c r="K7" s="5">
        <v>11</v>
      </c>
      <c r="L7" s="5">
        <v>12</v>
      </c>
      <c r="M7" s="5">
        <v>13</v>
      </c>
      <c r="N7" s="5">
        <v>14</v>
      </c>
      <c r="O7" s="5">
        <v>15</v>
      </c>
      <c r="P7" s="5">
        <v>16</v>
      </c>
      <c r="Q7" s="5">
        <v>17</v>
      </c>
      <c r="R7" s="5">
        <v>18</v>
      </c>
      <c r="S7" s="5">
        <v>19</v>
      </c>
    </row>
    <row r="8" spans="1:19">
      <c r="A8" s="46" t="s">
        <v>75</v>
      </c>
      <c r="B8" s="47"/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48"/>
    </row>
    <row r="9" spans="1:19">
      <c r="A9" s="3"/>
      <c r="B9" s="3"/>
      <c r="C9" s="3"/>
      <c r="D9" s="3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</row>
    <row r="10" spans="1:19">
      <c r="A10" s="3"/>
      <c r="B10" s="3"/>
      <c r="C10" s="3"/>
      <c r="D10" s="3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</row>
    <row r="11" spans="1:19" s="7" customFormat="1" ht="14.25">
      <c r="A11" s="52" t="s">
        <v>6</v>
      </c>
      <c r="B11" s="53"/>
      <c r="C11" s="53"/>
      <c r="D11" s="53"/>
      <c r="E11" s="24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</row>
    <row r="12" spans="1:19">
      <c r="A12" s="49" t="s">
        <v>13</v>
      </c>
      <c r="B12" s="50"/>
      <c r="C12" s="50"/>
      <c r="D12" s="5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</row>
    <row r="13" spans="1:19">
      <c r="A13" s="46" t="s">
        <v>76</v>
      </c>
      <c r="B13" s="47"/>
      <c r="C13" s="47"/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7"/>
      <c r="P13" s="47"/>
      <c r="Q13" s="47"/>
      <c r="R13" s="47"/>
      <c r="S13" s="48"/>
    </row>
    <row r="14" spans="1:19">
      <c r="A14" s="3"/>
      <c r="B14" s="3"/>
      <c r="C14" s="3"/>
      <c r="D14" s="3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</row>
    <row r="15" spans="1:19">
      <c r="A15" s="3"/>
      <c r="B15" s="3"/>
      <c r="C15" s="3"/>
      <c r="D15" s="3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</row>
    <row r="16" spans="1:19" s="10" customFormat="1" ht="14.25">
      <c r="A16" s="52" t="s">
        <v>6</v>
      </c>
      <c r="B16" s="53"/>
      <c r="C16" s="53"/>
      <c r="D16" s="53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</row>
    <row r="17" spans="1:19">
      <c r="A17" s="49" t="s">
        <v>14</v>
      </c>
      <c r="B17" s="50"/>
      <c r="C17" s="50"/>
      <c r="D17" s="5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</row>
    <row r="18" spans="1:19">
      <c r="A18" s="46" t="s">
        <v>77</v>
      </c>
      <c r="B18" s="47"/>
      <c r="C18" s="47"/>
      <c r="D18" s="47"/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8"/>
    </row>
    <row r="19" spans="1:19">
      <c r="A19" s="3"/>
      <c r="B19" s="3"/>
      <c r="C19" s="3"/>
      <c r="D19" s="3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</row>
    <row r="20" spans="1:19">
      <c r="A20" s="3"/>
      <c r="B20" s="3"/>
      <c r="C20" s="3"/>
      <c r="D20" s="3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</row>
    <row r="21" spans="1:19" s="10" customFormat="1" ht="14.25">
      <c r="A21" s="52" t="s">
        <v>6</v>
      </c>
      <c r="B21" s="53"/>
      <c r="C21" s="53"/>
      <c r="D21" s="53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</row>
    <row r="22" spans="1:19">
      <c r="A22" s="49" t="s">
        <v>15</v>
      </c>
      <c r="B22" s="50"/>
      <c r="C22" s="50"/>
      <c r="D22" s="5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</row>
    <row r="23" spans="1:19" s="10" customFormat="1" ht="14.25">
      <c r="A23" s="52" t="s">
        <v>16</v>
      </c>
      <c r="B23" s="53"/>
      <c r="C23" s="53"/>
      <c r="D23" s="60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</row>
    <row r="24" spans="1:19" s="10" customFormat="1" ht="14.25">
      <c r="A24" s="52" t="s">
        <v>17</v>
      </c>
      <c r="B24" s="53"/>
      <c r="C24" s="53"/>
      <c r="D24" s="60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</row>
    <row r="25" spans="1:19">
      <c r="A25" s="1" t="s">
        <v>18</v>
      </c>
    </row>
    <row r="26" spans="1:19">
      <c r="A26" s="1" t="s">
        <v>78</v>
      </c>
    </row>
    <row r="27" spans="1:19">
      <c r="A27" s="1" t="s">
        <v>79</v>
      </c>
    </row>
    <row r="28" spans="1:19">
      <c r="A28" s="1" t="s">
        <v>80</v>
      </c>
    </row>
    <row r="30" spans="1:19" ht="15.75">
      <c r="A30" s="59"/>
      <c r="B30" s="59"/>
      <c r="C30" s="59"/>
      <c r="D30" s="59"/>
    </row>
    <row r="31" spans="1:19" s="27" customFormat="1" ht="15.75">
      <c r="A31" s="27" t="s">
        <v>101</v>
      </c>
      <c r="L31" s="27" t="s">
        <v>102</v>
      </c>
    </row>
    <row r="32" spans="1:19" s="27" customFormat="1" ht="15.75"/>
    <row r="33" spans="1:12" s="27" customFormat="1" ht="15.75"/>
    <row r="34" spans="1:12" s="27" customFormat="1" ht="15.75"/>
    <row r="35" spans="1:12" s="27" customFormat="1" ht="15.75"/>
    <row r="36" spans="1:12" s="27" customFormat="1" ht="15.75">
      <c r="A36" s="27" t="s">
        <v>68</v>
      </c>
      <c r="L36" s="27" t="s">
        <v>69</v>
      </c>
    </row>
    <row r="37" spans="1:12" s="27" customFormat="1" ht="15.75"/>
  </sheetData>
  <mergeCells count="33">
    <mergeCell ref="A30:D30"/>
    <mergeCell ref="A24:D24"/>
    <mergeCell ref="A23:D23"/>
    <mergeCell ref="A8:S8"/>
    <mergeCell ref="A11:D11"/>
    <mergeCell ref="A12:D12"/>
    <mergeCell ref="A13:S13"/>
    <mergeCell ref="A16:D16"/>
    <mergeCell ref="A17:D17"/>
    <mergeCell ref="K5:K6"/>
    <mergeCell ref="H5:H6"/>
    <mergeCell ref="A4:A6"/>
    <mergeCell ref="K4:M4"/>
    <mergeCell ref="F5:G5"/>
    <mergeCell ref="L5:M5"/>
    <mergeCell ref="D4:D6"/>
    <mergeCell ref="C4:C6"/>
    <mergeCell ref="B4:B6"/>
    <mergeCell ref="R1:S1"/>
    <mergeCell ref="E2:S2"/>
    <mergeCell ref="A18:S18"/>
    <mergeCell ref="A22:D22"/>
    <mergeCell ref="A21:D21"/>
    <mergeCell ref="N4:P4"/>
    <mergeCell ref="N5:N6"/>
    <mergeCell ref="O5:P5"/>
    <mergeCell ref="Q4:S4"/>
    <mergeCell ref="Q5:Q6"/>
    <mergeCell ref="R5:S5"/>
    <mergeCell ref="H4:J4"/>
    <mergeCell ref="E4:G4"/>
    <mergeCell ref="I5:J5"/>
    <mergeCell ref="E5:E6"/>
  </mergeCells>
  <pageMargins left="0.70866141732283472" right="0.70866141732283472" top="0.74803149606299213" bottom="0.74803149606299213" header="0.31496062992125984" footer="0.31496062992125984"/>
  <pageSetup paperSize="9" scale="55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S30"/>
  <sheetViews>
    <sheetView view="pageBreakPreview" zoomScale="60" zoomScaleNormal="7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I19" sqref="I19:I20"/>
    </sheetView>
  </sheetViews>
  <sheetFormatPr defaultColWidth="8.85546875" defaultRowHeight="15"/>
  <cols>
    <col min="1" max="1" width="17" style="1" customWidth="1"/>
    <col min="2" max="2" width="18.85546875" style="1" customWidth="1"/>
    <col min="3" max="3" width="16.5703125" style="1" customWidth="1"/>
    <col min="4" max="4" width="16.7109375" style="1" customWidth="1"/>
    <col min="5" max="5" width="15.85546875" style="1" customWidth="1"/>
    <col min="6" max="6" width="11.7109375" style="1" customWidth="1"/>
    <col min="7" max="7" width="8.85546875" style="1"/>
    <col min="8" max="8" width="17.140625" style="1" customWidth="1"/>
    <col min="9" max="9" width="14.7109375" style="1" customWidth="1"/>
    <col min="10" max="10" width="15" style="1" customWidth="1"/>
    <col min="11" max="11" width="8.85546875" style="1"/>
    <col min="12" max="12" width="17.140625" style="1" customWidth="1"/>
    <col min="13" max="13" width="16.85546875" style="1" customWidth="1"/>
    <col min="14" max="14" width="14.7109375" style="1" customWidth="1"/>
    <col min="15" max="15" width="8.85546875" style="1"/>
    <col min="16" max="16" width="17.85546875" style="1" customWidth="1"/>
    <col min="17" max="17" width="16" style="1" customWidth="1"/>
    <col min="18" max="18" width="11.28515625" style="1" customWidth="1"/>
    <col min="19" max="16384" width="8.85546875" style="1"/>
  </cols>
  <sheetData>
    <row r="1" spans="1:19">
      <c r="R1" s="44" t="s">
        <v>20</v>
      </c>
      <c r="S1" s="44"/>
    </row>
    <row r="2" spans="1:19" ht="43.9" customHeight="1">
      <c r="D2" s="45" t="s">
        <v>109</v>
      </c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</row>
    <row r="4" spans="1:19" ht="37.15" customHeight="1">
      <c r="A4" s="41" t="s">
        <v>2</v>
      </c>
      <c r="B4" s="41" t="s">
        <v>23</v>
      </c>
      <c r="C4" s="41" t="s">
        <v>22</v>
      </c>
      <c r="D4" s="54" t="s">
        <v>54</v>
      </c>
      <c r="E4" s="55"/>
      <c r="F4" s="55"/>
      <c r="G4" s="56"/>
      <c r="H4" s="63" t="s">
        <v>25</v>
      </c>
      <c r="I4" s="54" t="s">
        <v>26</v>
      </c>
      <c r="J4" s="55"/>
      <c r="K4" s="56"/>
      <c r="L4" s="54" t="s">
        <v>52</v>
      </c>
      <c r="M4" s="55"/>
      <c r="N4" s="55"/>
      <c r="O4" s="56"/>
      <c r="P4" s="54" t="s">
        <v>110</v>
      </c>
      <c r="Q4" s="55"/>
      <c r="R4" s="55"/>
      <c r="S4" s="56"/>
    </row>
    <row r="5" spans="1:19">
      <c r="A5" s="42"/>
      <c r="B5" s="42"/>
      <c r="C5" s="42"/>
      <c r="D5" s="61" t="s">
        <v>6</v>
      </c>
      <c r="E5" s="46" t="s">
        <v>1</v>
      </c>
      <c r="F5" s="47"/>
      <c r="G5" s="48"/>
      <c r="H5" s="64"/>
      <c r="I5" s="61" t="s">
        <v>6</v>
      </c>
      <c r="J5" s="46" t="s">
        <v>1</v>
      </c>
      <c r="K5" s="48"/>
      <c r="L5" s="61" t="s">
        <v>6</v>
      </c>
      <c r="M5" s="46" t="s">
        <v>1</v>
      </c>
      <c r="N5" s="47"/>
      <c r="O5" s="48"/>
      <c r="P5" s="61" t="s">
        <v>6</v>
      </c>
      <c r="Q5" s="46" t="s">
        <v>1</v>
      </c>
      <c r="R5" s="47"/>
      <c r="S5" s="48"/>
    </row>
    <row r="6" spans="1:19" ht="58.9" customHeight="1">
      <c r="A6" s="43"/>
      <c r="B6" s="43"/>
      <c r="C6" s="43"/>
      <c r="D6" s="62"/>
      <c r="E6" s="15" t="s">
        <v>7</v>
      </c>
      <c r="F6" s="15" t="s">
        <v>8</v>
      </c>
      <c r="G6" s="15" t="s">
        <v>24</v>
      </c>
      <c r="H6" s="65"/>
      <c r="I6" s="62"/>
      <c r="J6" s="15" t="s">
        <v>8</v>
      </c>
      <c r="K6" s="15" t="s">
        <v>24</v>
      </c>
      <c r="L6" s="62"/>
      <c r="M6" s="15" t="s">
        <v>7</v>
      </c>
      <c r="N6" s="15" t="s">
        <v>8</v>
      </c>
      <c r="O6" s="15" t="s">
        <v>24</v>
      </c>
      <c r="P6" s="62"/>
      <c r="Q6" s="15" t="s">
        <v>7</v>
      </c>
      <c r="R6" s="15" t="s">
        <v>8</v>
      </c>
      <c r="S6" s="15" t="s">
        <v>24</v>
      </c>
    </row>
    <row r="7" spans="1:19" s="2" customFormat="1">
      <c r="A7" s="5">
        <v>1</v>
      </c>
      <c r="B7" s="5">
        <v>2</v>
      </c>
      <c r="C7" s="5">
        <v>3</v>
      </c>
      <c r="D7" s="5">
        <v>4</v>
      </c>
      <c r="E7" s="5">
        <v>5</v>
      </c>
      <c r="F7" s="5">
        <v>6</v>
      </c>
      <c r="G7" s="5">
        <v>7</v>
      </c>
      <c r="H7" s="5">
        <v>8</v>
      </c>
      <c r="I7" s="5">
        <v>9</v>
      </c>
      <c r="J7" s="5">
        <v>10</v>
      </c>
      <c r="K7" s="5">
        <v>11</v>
      </c>
      <c r="L7" s="5">
        <v>12</v>
      </c>
      <c r="M7" s="5">
        <v>13</v>
      </c>
      <c r="N7" s="5">
        <v>14</v>
      </c>
      <c r="O7" s="5">
        <v>15</v>
      </c>
      <c r="P7" s="5">
        <v>16</v>
      </c>
      <c r="Q7" s="5">
        <v>17</v>
      </c>
      <c r="R7" s="5">
        <v>18</v>
      </c>
      <c r="S7" s="5">
        <v>19</v>
      </c>
    </row>
    <row r="8" spans="1:19">
      <c r="A8" s="66" t="s">
        <v>81</v>
      </c>
      <c r="B8" s="67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8"/>
    </row>
    <row r="9" spans="1:19" ht="105">
      <c r="A9" s="34" t="s">
        <v>56</v>
      </c>
      <c r="B9" s="35" t="s">
        <v>57</v>
      </c>
      <c r="C9" s="35" t="s">
        <v>58</v>
      </c>
      <c r="D9" s="31">
        <v>53000000</v>
      </c>
      <c r="E9" s="31">
        <v>53000000</v>
      </c>
      <c r="F9" s="31"/>
      <c r="G9" s="31"/>
      <c r="H9" s="31"/>
      <c r="I9" s="31">
        <f t="shared" ref="I9:I15" si="0">J9</f>
        <v>2309110.09</v>
      </c>
      <c r="J9" s="31">
        <v>2309110.09</v>
      </c>
      <c r="K9" s="31"/>
      <c r="L9" s="31">
        <f>M9+N9</f>
        <v>55309110.090000004</v>
      </c>
      <c r="M9" s="31">
        <v>53000000</v>
      </c>
      <c r="N9" s="31">
        <v>2309110.09</v>
      </c>
      <c r="O9" s="31"/>
      <c r="P9" s="31">
        <f>Q9+R9</f>
        <v>0</v>
      </c>
      <c r="Q9" s="31">
        <v>0</v>
      </c>
      <c r="R9" s="31"/>
      <c r="S9" s="31"/>
    </row>
    <row r="10" spans="1:19" ht="90">
      <c r="A10" s="34" t="s">
        <v>56</v>
      </c>
      <c r="B10" s="35" t="s">
        <v>59</v>
      </c>
      <c r="C10" s="35" t="s">
        <v>60</v>
      </c>
      <c r="D10" s="31">
        <f>E10</f>
        <v>57000000</v>
      </c>
      <c r="E10" s="31">
        <v>57000000</v>
      </c>
      <c r="F10" s="31"/>
      <c r="G10" s="31"/>
      <c r="H10" s="31"/>
      <c r="I10" s="31">
        <f t="shared" si="0"/>
        <v>3927794.46</v>
      </c>
      <c r="J10" s="31">
        <v>3927794.46</v>
      </c>
      <c r="K10" s="31"/>
      <c r="L10" s="31">
        <f t="shared" ref="L10:L12" si="1">M10+N10</f>
        <v>60927794.460000001</v>
      </c>
      <c r="M10" s="31">
        <v>57000000</v>
      </c>
      <c r="N10" s="31">
        <v>3927794.46</v>
      </c>
      <c r="O10" s="31"/>
      <c r="P10" s="31">
        <f t="shared" ref="P10:P13" si="2">Q10+R10</f>
        <v>0</v>
      </c>
      <c r="Q10" s="31">
        <v>0</v>
      </c>
      <c r="R10" s="31"/>
      <c r="S10" s="31"/>
    </row>
    <row r="11" spans="1:19" ht="90">
      <c r="A11" s="34" t="s">
        <v>56</v>
      </c>
      <c r="B11" s="35" t="s">
        <v>61</v>
      </c>
      <c r="C11" s="35" t="s">
        <v>62</v>
      </c>
      <c r="D11" s="31">
        <f>E11</f>
        <v>50000000</v>
      </c>
      <c r="E11" s="31">
        <v>50000000</v>
      </c>
      <c r="F11" s="31"/>
      <c r="G11" s="31"/>
      <c r="H11" s="31"/>
      <c r="I11" s="31">
        <f t="shared" si="0"/>
        <v>4905737.7</v>
      </c>
      <c r="J11" s="31">
        <v>4905737.7</v>
      </c>
      <c r="K11" s="31"/>
      <c r="L11" s="31">
        <f t="shared" si="1"/>
        <v>54905737.700000003</v>
      </c>
      <c r="M11" s="31">
        <v>50000000</v>
      </c>
      <c r="N11" s="31">
        <v>4905737.7</v>
      </c>
      <c r="O11" s="31"/>
      <c r="P11" s="31">
        <f t="shared" si="2"/>
        <v>0</v>
      </c>
      <c r="Q11" s="31">
        <v>0</v>
      </c>
      <c r="R11" s="31"/>
      <c r="S11" s="31"/>
    </row>
    <row r="12" spans="1:19" ht="105">
      <c r="A12" s="34" t="s">
        <v>56</v>
      </c>
      <c r="B12" s="35" t="s">
        <v>63</v>
      </c>
      <c r="C12" s="35" t="s">
        <v>64</v>
      </c>
      <c r="D12" s="36">
        <f>E12</f>
        <v>40000000</v>
      </c>
      <c r="E12" s="36">
        <v>40000000</v>
      </c>
      <c r="F12" s="36"/>
      <c r="G12" s="36"/>
      <c r="H12" s="36"/>
      <c r="I12" s="31">
        <f t="shared" si="0"/>
        <v>3905133.12</v>
      </c>
      <c r="J12" s="31">
        <v>3905133.12</v>
      </c>
      <c r="K12" s="36"/>
      <c r="L12" s="31">
        <f t="shared" si="1"/>
        <v>43905133.119999997</v>
      </c>
      <c r="M12" s="31">
        <v>40000000</v>
      </c>
      <c r="N12" s="31">
        <v>3905133.12</v>
      </c>
      <c r="O12" s="36"/>
      <c r="P12" s="31">
        <f t="shared" si="2"/>
        <v>0</v>
      </c>
      <c r="Q12" s="31">
        <v>0</v>
      </c>
      <c r="R12" s="36"/>
      <c r="S12" s="36"/>
    </row>
    <row r="13" spans="1:19" ht="90">
      <c r="A13" s="34" t="s">
        <v>56</v>
      </c>
      <c r="B13" s="35" t="s">
        <v>92</v>
      </c>
      <c r="C13" s="35" t="s">
        <v>93</v>
      </c>
      <c r="D13" s="37"/>
      <c r="E13" s="37"/>
      <c r="F13" s="37"/>
      <c r="G13" s="37"/>
      <c r="H13" s="37">
        <v>53000000</v>
      </c>
      <c r="I13" s="37">
        <f t="shared" si="0"/>
        <v>3991160.66</v>
      </c>
      <c r="J13" s="37">
        <v>3991160.66</v>
      </c>
      <c r="K13" s="37"/>
      <c r="L13" s="37">
        <f>M13+N13</f>
        <v>3991160.66</v>
      </c>
      <c r="M13" s="37"/>
      <c r="N13" s="37">
        <v>3991160.66</v>
      </c>
      <c r="O13" s="37"/>
      <c r="P13" s="37">
        <f t="shared" si="2"/>
        <v>53000000</v>
      </c>
      <c r="Q13" s="37">
        <v>53000000</v>
      </c>
      <c r="R13" s="37"/>
      <c r="S13" s="37"/>
    </row>
    <row r="14" spans="1:19" ht="103.5" customHeight="1">
      <c r="A14" s="34" t="s">
        <v>56</v>
      </c>
      <c r="B14" s="35" t="s">
        <v>106</v>
      </c>
      <c r="C14" s="35" t="s">
        <v>107</v>
      </c>
      <c r="D14" s="37"/>
      <c r="E14" s="37"/>
      <c r="F14" s="37"/>
      <c r="G14" s="37"/>
      <c r="H14" s="37">
        <v>90000000</v>
      </c>
      <c r="I14" s="37">
        <f t="shared" si="0"/>
        <v>280716.39</v>
      </c>
      <c r="J14" s="37">
        <v>280716.39</v>
      </c>
      <c r="K14" s="37"/>
      <c r="L14" s="37">
        <f>M14+N14</f>
        <v>280716.39</v>
      </c>
      <c r="M14" s="37"/>
      <c r="N14" s="37">
        <v>280716.39</v>
      </c>
      <c r="O14" s="37"/>
      <c r="P14" s="37">
        <v>90000000</v>
      </c>
      <c r="Q14" s="37">
        <v>90000000</v>
      </c>
      <c r="R14" s="37"/>
      <c r="S14" s="37"/>
    </row>
    <row r="15" spans="1:19" ht="105">
      <c r="A15" s="34" t="s">
        <v>56</v>
      </c>
      <c r="B15" s="35" t="s">
        <v>94</v>
      </c>
      <c r="C15" s="35" t="s">
        <v>95</v>
      </c>
      <c r="D15" s="37"/>
      <c r="E15" s="37"/>
      <c r="F15" s="37"/>
      <c r="G15" s="37"/>
      <c r="H15" s="37">
        <v>57000000</v>
      </c>
      <c r="I15" s="37">
        <f t="shared" si="0"/>
        <v>2621268.77</v>
      </c>
      <c r="J15" s="37">
        <v>2621268.77</v>
      </c>
      <c r="K15" s="37"/>
      <c r="L15" s="37">
        <f>M15+N15</f>
        <v>2621268.77</v>
      </c>
      <c r="M15" s="37"/>
      <c r="N15" s="37">
        <v>2621268.77</v>
      </c>
      <c r="O15" s="37"/>
      <c r="P15" s="37">
        <v>57000000</v>
      </c>
      <c r="Q15" s="37">
        <v>57000000</v>
      </c>
      <c r="R15" s="37"/>
      <c r="S15" s="37"/>
    </row>
    <row r="16" spans="1:19" s="10" customFormat="1" ht="14.25">
      <c r="A16" s="52" t="s">
        <v>6</v>
      </c>
      <c r="B16" s="53"/>
      <c r="C16" s="60"/>
      <c r="D16" s="28">
        <f>D9+D10+D11+D12</f>
        <v>200000000</v>
      </c>
      <c r="E16" s="28">
        <f>E9+E10+E11+E12</f>
        <v>200000000</v>
      </c>
      <c r="F16" s="28">
        <f>F9+F10+F11+F12</f>
        <v>0</v>
      </c>
      <c r="G16" s="28">
        <f>G9+G10+G11+G12</f>
        <v>0</v>
      </c>
      <c r="H16" s="28">
        <f>H13+H15+H14</f>
        <v>200000000</v>
      </c>
      <c r="I16" s="33">
        <f>I9+I10+I11+I12+I13+I15+I14</f>
        <v>21940921.190000001</v>
      </c>
      <c r="J16" s="33">
        <f>J9+J10+J11+J12+J13+J15+J14</f>
        <v>21940921.190000001</v>
      </c>
      <c r="K16" s="33">
        <f>K9+K10+K11+K12</f>
        <v>0</v>
      </c>
      <c r="L16" s="33">
        <f>L9+L10+L11+L12+L13+L15+L14</f>
        <v>221940921.19</v>
      </c>
      <c r="M16" s="33">
        <f>M9+M10+M11+M12+M13+M15+M14</f>
        <v>200000000</v>
      </c>
      <c r="N16" s="33">
        <f>N9+N10+N11+N12+N13+N15+N14</f>
        <v>21940921.190000001</v>
      </c>
      <c r="O16" s="28">
        <f>O9+O10+O11+O12</f>
        <v>0</v>
      </c>
      <c r="P16" s="28">
        <f>P9+P10+P11+P12+P13+P15+P14</f>
        <v>200000000</v>
      </c>
      <c r="Q16" s="28">
        <f>Q9+Q10+Q11+Q12+Q13+Q15+Q14</f>
        <v>200000000</v>
      </c>
      <c r="R16" s="28">
        <f>R9+R10+R11+R12</f>
        <v>0</v>
      </c>
      <c r="S16" s="28">
        <f>S9+S10+S11+S12</f>
        <v>0</v>
      </c>
    </row>
    <row r="17" spans="1:19">
      <c r="A17" s="69" t="s">
        <v>13</v>
      </c>
      <c r="B17" s="70"/>
      <c r="C17" s="7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</row>
    <row r="18" spans="1:19">
      <c r="A18" s="46" t="s">
        <v>65</v>
      </c>
      <c r="B18" s="47"/>
      <c r="C18" s="47"/>
      <c r="D18" s="47"/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8"/>
    </row>
    <row r="19" spans="1:19" ht="158.25" customHeight="1">
      <c r="A19" s="38" t="s">
        <v>98</v>
      </c>
      <c r="B19" s="39" t="s">
        <v>66</v>
      </c>
      <c r="C19" s="40" t="s">
        <v>67</v>
      </c>
      <c r="D19" s="37">
        <f>E19</f>
        <v>2000000</v>
      </c>
      <c r="E19" s="37">
        <v>2000000</v>
      </c>
      <c r="F19" s="37"/>
      <c r="G19" s="37"/>
      <c r="H19" s="37"/>
      <c r="I19" s="37">
        <f>J19</f>
        <v>215876.06</v>
      </c>
      <c r="J19" s="37">
        <v>215876.06</v>
      </c>
      <c r="K19" s="37"/>
      <c r="L19" s="37">
        <f>M19+N19</f>
        <v>215876.06</v>
      </c>
      <c r="M19" s="37"/>
      <c r="N19" s="37">
        <v>215876.06</v>
      </c>
      <c r="O19" s="37"/>
      <c r="P19" s="37">
        <f>Q19+R19</f>
        <v>2000000</v>
      </c>
      <c r="Q19" s="37">
        <v>2000000</v>
      </c>
      <c r="R19" s="37">
        <v>0</v>
      </c>
      <c r="S19" s="37"/>
    </row>
    <row r="20" spans="1:19" ht="180">
      <c r="A20" s="38" t="s">
        <v>98</v>
      </c>
      <c r="B20" s="38" t="s">
        <v>99</v>
      </c>
      <c r="C20" s="38" t="s">
        <v>100</v>
      </c>
      <c r="D20" s="37"/>
      <c r="E20" s="37"/>
      <c r="F20" s="37">
        <v>0</v>
      </c>
      <c r="G20" s="37">
        <v>0</v>
      </c>
      <c r="H20" s="37">
        <v>2000000</v>
      </c>
      <c r="I20" s="37">
        <f>J20</f>
        <v>81120.429999999993</v>
      </c>
      <c r="J20" s="37">
        <v>81120.429999999993</v>
      </c>
      <c r="K20" s="37">
        <v>0</v>
      </c>
      <c r="L20" s="37">
        <f>M20+N20</f>
        <v>81120.429999999993</v>
      </c>
      <c r="M20" s="37">
        <v>0</v>
      </c>
      <c r="N20" s="37">
        <v>81120.429999999993</v>
      </c>
      <c r="O20" s="37">
        <v>0</v>
      </c>
      <c r="P20" s="37">
        <v>2000000</v>
      </c>
      <c r="Q20" s="37">
        <v>2000000</v>
      </c>
      <c r="R20" s="37">
        <v>0</v>
      </c>
      <c r="S20" s="37">
        <v>0</v>
      </c>
    </row>
    <row r="21" spans="1:19" s="10" customFormat="1" ht="14.25">
      <c r="A21" s="52" t="s">
        <v>6</v>
      </c>
      <c r="B21" s="53"/>
      <c r="C21" s="60"/>
      <c r="D21" s="28">
        <f>D19+D20</f>
        <v>2000000</v>
      </c>
      <c r="E21" s="28">
        <f>E19+E20</f>
        <v>2000000</v>
      </c>
      <c r="F21" s="28">
        <f t="shared" ref="F21:S21" si="3">F19+F20</f>
        <v>0</v>
      </c>
      <c r="G21" s="28">
        <f t="shared" si="3"/>
        <v>0</v>
      </c>
      <c r="H21" s="28">
        <f t="shared" si="3"/>
        <v>2000000</v>
      </c>
      <c r="I21" s="28">
        <f t="shared" si="3"/>
        <v>296996.49</v>
      </c>
      <c r="J21" s="28">
        <f t="shared" si="3"/>
        <v>296996.49</v>
      </c>
      <c r="K21" s="28">
        <f t="shared" si="3"/>
        <v>0</v>
      </c>
      <c r="L21" s="28">
        <f t="shared" si="3"/>
        <v>296996.49</v>
      </c>
      <c r="M21" s="28">
        <f t="shared" si="3"/>
        <v>0</v>
      </c>
      <c r="N21" s="28">
        <f t="shared" si="3"/>
        <v>296996.49</v>
      </c>
      <c r="O21" s="28">
        <f t="shared" si="3"/>
        <v>0</v>
      </c>
      <c r="P21" s="28">
        <f t="shared" si="3"/>
        <v>4000000</v>
      </c>
      <c r="Q21" s="28">
        <f t="shared" si="3"/>
        <v>4000000</v>
      </c>
      <c r="R21" s="28">
        <f t="shared" si="3"/>
        <v>0</v>
      </c>
      <c r="S21" s="28">
        <f t="shared" si="3"/>
        <v>0</v>
      </c>
    </row>
    <row r="22" spans="1:19">
      <c r="A22" s="69" t="s">
        <v>14</v>
      </c>
      <c r="B22" s="70"/>
      <c r="C22" s="71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</row>
    <row r="23" spans="1:19" s="10" customFormat="1" ht="14.25">
      <c r="A23" s="52" t="s">
        <v>27</v>
      </c>
      <c r="B23" s="53"/>
      <c r="C23" s="60"/>
      <c r="D23" s="28">
        <f>D16+D21</f>
        <v>202000000</v>
      </c>
      <c r="E23" s="28">
        <f t="shared" ref="E23:S23" si="4">E16+E21</f>
        <v>202000000</v>
      </c>
      <c r="F23" s="28">
        <f t="shared" si="4"/>
        <v>0</v>
      </c>
      <c r="G23" s="28">
        <f t="shared" si="4"/>
        <v>0</v>
      </c>
      <c r="H23" s="28">
        <f t="shared" si="4"/>
        <v>202000000</v>
      </c>
      <c r="I23" s="28">
        <f>I16+I21</f>
        <v>22237917.68</v>
      </c>
      <c r="J23" s="28">
        <f t="shared" si="4"/>
        <v>22237917.68</v>
      </c>
      <c r="K23" s="28">
        <f t="shared" si="4"/>
        <v>0</v>
      </c>
      <c r="L23" s="28">
        <f t="shared" si="4"/>
        <v>222237917.68000001</v>
      </c>
      <c r="M23" s="28">
        <f t="shared" si="4"/>
        <v>200000000</v>
      </c>
      <c r="N23" s="28">
        <f t="shared" si="4"/>
        <v>22237917.68</v>
      </c>
      <c r="O23" s="28">
        <f t="shared" si="4"/>
        <v>0</v>
      </c>
      <c r="P23" s="28">
        <f t="shared" si="4"/>
        <v>204000000</v>
      </c>
      <c r="Q23" s="28">
        <f t="shared" si="4"/>
        <v>204000000</v>
      </c>
      <c r="R23" s="28">
        <f t="shared" si="4"/>
        <v>0</v>
      </c>
      <c r="S23" s="28">
        <f t="shared" si="4"/>
        <v>0</v>
      </c>
    </row>
    <row r="24" spans="1:19" s="10" customFormat="1" ht="14.25">
      <c r="A24" s="72" t="s">
        <v>28</v>
      </c>
      <c r="B24" s="73"/>
      <c r="C24" s="74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</row>
    <row r="26" spans="1:19" ht="15.75">
      <c r="A26" s="59"/>
      <c r="B26" s="59"/>
      <c r="C26" s="59"/>
      <c r="D26" s="59"/>
    </row>
    <row r="27" spans="1:19" s="27" customFormat="1" ht="15.75">
      <c r="A27" s="27" t="s">
        <v>103</v>
      </c>
      <c r="L27" s="27" t="s">
        <v>102</v>
      </c>
    </row>
    <row r="28" spans="1:19" s="27" customFormat="1" ht="15.75"/>
    <row r="29" spans="1:19" s="27" customFormat="1" ht="15.75"/>
    <row r="30" spans="1:19" s="27" customFormat="1" ht="15.75">
      <c r="A30" s="27" t="s">
        <v>68</v>
      </c>
      <c r="L30" s="27" t="s">
        <v>69</v>
      </c>
    </row>
  </sheetData>
  <mergeCells count="27">
    <mergeCell ref="A26:D26"/>
    <mergeCell ref="A22:C22"/>
    <mergeCell ref="A21:C21"/>
    <mergeCell ref="A24:C24"/>
    <mergeCell ref="A23:C23"/>
    <mergeCell ref="A8:S8"/>
    <mergeCell ref="A17:C17"/>
    <mergeCell ref="A16:C16"/>
    <mergeCell ref="A18:S18"/>
    <mergeCell ref="I5:I6"/>
    <mergeCell ref="L5:L6"/>
    <mergeCell ref="M5:O5"/>
    <mergeCell ref="P5:P6"/>
    <mergeCell ref="Q5:S5"/>
    <mergeCell ref="R1:S1"/>
    <mergeCell ref="C4:C6"/>
    <mergeCell ref="B4:B6"/>
    <mergeCell ref="A4:A6"/>
    <mergeCell ref="D4:G4"/>
    <mergeCell ref="E5:G5"/>
    <mergeCell ref="D5:D6"/>
    <mergeCell ref="H4:H6"/>
    <mergeCell ref="I4:K4"/>
    <mergeCell ref="J5:K5"/>
    <mergeCell ref="D2:S2"/>
    <mergeCell ref="L4:O4"/>
    <mergeCell ref="P4:S4"/>
  </mergeCells>
  <pageMargins left="0.31496062992125984" right="0.31496062992125984" top="0.35433070866141736" bottom="0.15748031496062992" header="0.31496062992125984" footer="0.31496062992125984"/>
  <pageSetup paperSize="9" scale="39" fitToHeight="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X40"/>
  <sheetViews>
    <sheetView view="pageBreakPreview" zoomScale="60" zoomScaleNormal="70" workbookViewId="0">
      <pane xSplit="3" ySplit="6" topLeftCell="D22" activePane="bottomRight" state="frozen"/>
      <selection pane="topRight" activeCell="D1" sqref="D1"/>
      <selection pane="bottomLeft" activeCell="A8" sqref="A8"/>
      <selection pane="bottomRight" activeCell="U26" sqref="U26"/>
    </sheetView>
  </sheetViews>
  <sheetFormatPr defaultColWidth="8.85546875" defaultRowHeight="15"/>
  <cols>
    <col min="1" max="1" width="15.7109375" style="1" customWidth="1"/>
    <col min="2" max="2" width="17.5703125" style="1" customWidth="1"/>
    <col min="3" max="3" width="12.7109375" style="1" customWidth="1"/>
    <col min="4" max="5" width="13.7109375" style="1" bestFit="1" customWidth="1"/>
    <col min="6" max="7" width="9" style="1" bestFit="1" customWidth="1"/>
    <col min="8" max="8" width="15.42578125" style="1" customWidth="1"/>
    <col min="9" max="9" width="12.7109375" style="1" customWidth="1"/>
    <col min="10" max="10" width="15.5703125" style="1" customWidth="1"/>
    <col min="11" max="11" width="9" style="1" bestFit="1" customWidth="1"/>
    <col min="12" max="12" width="12" style="1" customWidth="1"/>
    <col min="13" max="13" width="13.28515625" style="1" customWidth="1"/>
    <col min="14" max="14" width="12.28515625" style="1" customWidth="1"/>
    <col min="15" max="17" width="9" style="1" bestFit="1" customWidth="1"/>
    <col min="18" max="19" width="8.85546875" style="1"/>
    <col min="20" max="20" width="14.7109375" style="1" customWidth="1"/>
    <col min="21" max="21" width="15.140625" style="1" customWidth="1"/>
    <col min="22" max="22" width="10.85546875" style="1" customWidth="1"/>
    <col min="23" max="16384" width="8.85546875" style="1"/>
  </cols>
  <sheetData>
    <row r="1" spans="1:23">
      <c r="V1" s="44" t="s">
        <v>32</v>
      </c>
      <c r="W1" s="44"/>
    </row>
    <row r="2" spans="1:23" ht="47.45" customHeight="1">
      <c r="D2" s="45" t="s">
        <v>111</v>
      </c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</row>
    <row r="4" spans="1:23" ht="48" customHeight="1">
      <c r="A4" s="58" t="s">
        <v>2</v>
      </c>
      <c r="B4" s="58" t="s">
        <v>21</v>
      </c>
      <c r="C4" s="58" t="s">
        <v>22</v>
      </c>
      <c r="D4" s="58" t="s">
        <v>53</v>
      </c>
      <c r="E4" s="58"/>
      <c r="F4" s="58"/>
      <c r="G4" s="58"/>
      <c r="H4" s="80" t="s">
        <v>29</v>
      </c>
      <c r="I4" s="54" t="s">
        <v>26</v>
      </c>
      <c r="J4" s="55"/>
      <c r="K4" s="56"/>
      <c r="L4" s="58" t="s">
        <v>31</v>
      </c>
      <c r="M4" s="58"/>
      <c r="N4" s="58"/>
      <c r="O4" s="58"/>
      <c r="P4" s="58" t="s">
        <v>30</v>
      </c>
      <c r="Q4" s="58"/>
      <c r="R4" s="58"/>
      <c r="S4" s="58"/>
      <c r="T4" s="54" t="s">
        <v>112</v>
      </c>
      <c r="U4" s="55"/>
      <c r="V4" s="55"/>
      <c r="W4" s="56"/>
    </row>
    <row r="5" spans="1:23">
      <c r="A5" s="58"/>
      <c r="B5" s="58"/>
      <c r="C5" s="58"/>
      <c r="D5" s="57" t="s">
        <v>6</v>
      </c>
      <c r="E5" s="58" t="s">
        <v>1</v>
      </c>
      <c r="F5" s="58"/>
      <c r="G5" s="58"/>
      <c r="H5" s="81"/>
      <c r="I5" s="61" t="s">
        <v>6</v>
      </c>
      <c r="J5" s="46" t="s">
        <v>1</v>
      </c>
      <c r="K5" s="48"/>
      <c r="L5" s="57" t="s">
        <v>6</v>
      </c>
      <c r="M5" s="58" t="s">
        <v>1</v>
      </c>
      <c r="N5" s="58"/>
      <c r="O5" s="58"/>
      <c r="P5" s="57" t="s">
        <v>6</v>
      </c>
      <c r="Q5" s="58" t="s">
        <v>1</v>
      </c>
      <c r="R5" s="58"/>
      <c r="S5" s="58"/>
      <c r="T5" s="57" t="s">
        <v>6</v>
      </c>
      <c r="U5" s="58" t="s">
        <v>1</v>
      </c>
      <c r="V5" s="58"/>
      <c r="W5" s="58"/>
    </row>
    <row r="6" spans="1:23" ht="60" customHeight="1">
      <c r="A6" s="58"/>
      <c r="B6" s="58"/>
      <c r="C6" s="58"/>
      <c r="D6" s="57"/>
      <c r="E6" s="15" t="s">
        <v>7</v>
      </c>
      <c r="F6" s="15" t="s">
        <v>8</v>
      </c>
      <c r="G6" s="15" t="s">
        <v>24</v>
      </c>
      <c r="H6" s="82"/>
      <c r="I6" s="62"/>
      <c r="J6" s="15" t="s">
        <v>8</v>
      </c>
      <c r="K6" s="15" t="s">
        <v>24</v>
      </c>
      <c r="L6" s="57"/>
      <c r="M6" s="15" t="s">
        <v>7</v>
      </c>
      <c r="N6" s="15" t="s">
        <v>8</v>
      </c>
      <c r="O6" s="15" t="s">
        <v>24</v>
      </c>
      <c r="P6" s="57"/>
      <c r="Q6" s="15" t="s">
        <v>7</v>
      </c>
      <c r="R6" s="15" t="s">
        <v>8</v>
      </c>
      <c r="S6" s="15" t="s">
        <v>24</v>
      </c>
      <c r="T6" s="57"/>
      <c r="U6" s="15" t="s">
        <v>7</v>
      </c>
      <c r="V6" s="15" t="s">
        <v>8</v>
      </c>
      <c r="W6" s="15" t="s">
        <v>24</v>
      </c>
    </row>
    <row r="7" spans="1:23" s="13" customFormat="1">
      <c r="A7" s="18">
        <v>1</v>
      </c>
      <c r="B7" s="18">
        <v>2</v>
      </c>
      <c r="C7" s="18">
        <v>3</v>
      </c>
      <c r="D7" s="18">
        <v>4</v>
      </c>
      <c r="E7" s="18">
        <v>5</v>
      </c>
      <c r="F7" s="18">
        <v>6</v>
      </c>
      <c r="G7" s="18">
        <v>7</v>
      </c>
      <c r="H7" s="18">
        <v>8</v>
      </c>
      <c r="I7" s="18">
        <v>9</v>
      </c>
      <c r="J7" s="18">
        <v>10</v>
      </c>
      <c r="K7" s="18">
        <v>11</v>
      </c>
      <c r="L7" s="18">
        <v>12</v>
      </c>
      <c r="M7" s="18">
        <v>13</v>
      </c>
      <c r="N7" s="18">
        <v>14</v>
      </c>
      <c r="O7" s="18">
        <v>15</v>
      </c>
      <c r="P7" s="18">
        <v>16</v>
      </c>
      <c r="Q7" s="18">
        <v>17</v>
      </c>
      <c r="R7" s="18">
        <v>18</v>
      </c>
      <c r="S7" s="18">
        <v>19</v>
      </c>
      <c r="T7" s="18">
        <v>20</v>
      </c>
      <c r="U7" s="18">
        <v>21</v>
      </c>
      <c r="V7" s="18">
        <v>22</v>
      </c>
      <c r="W7" s="18">
        <v>23</v>
      </c>
    </row>
    <row r="8" spans="1:23">
      <c r="A8" s="3"/>
      <c r="B8" s="83" t="s">
        <v>82</v>
      </c>
      <c r="C8" s="83"/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83"/>
    </row>
    <row r="9" spans="1:23">
      <c r="A9" s="3"/>
      <c r="B9" s="3"/>
      <c r="C9" s="3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>
      <c r="A10" s="3"/>
      <c r="B10" s="3"/>
      <c r="C10" s="3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</row>
    <row r="11" spans="1:23" s="10" customFormat="1" ht="14.25">
      <c r="A11" s="76" t="s">
        <v>6</v>
      </c>
      <c r="B11" s="76"/>
      <c r="C11" s="76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</row>
    <row r="12" spans="1:23">
      <c r="A12" s="75" t="s">
        <v>13</v>
      </c>
      <c r="B12" s="75"/>
      <c r="C12" s="75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</row>
    <row r="13" spans="1:23">
      <c r="A13" s="83" t="s">
        <v>83</v>
      </c>
      <c r="B13" s="83"/>
      <c r="C13" s="83"/>
      <c r="D13" s="83"/>
      <c r="E13" s="83"/>
      <c r="F13" s="83"/>
      <c r="G13" s="83"/>
      <c r="H13" s="83"/>
      <c r="I13" s="83"/>
      <c r="J13" s="83"/>
      <c r="K13" s="83"/>
      <c r="L13" s="83"/>
      <c r="M13" s="83"/>
      <c r="N13" s="83"/>
      <c r="O13" s="83"/>
      <c r="P13" s="83"/>
      <c r="Q13" s="83"/>
      <c r="R13" s="83"/>
      <c r="S13" s="83"/>
      <c r="T13" s="83"/>
      <c r="U13" s="83"/>
      <c r="V13" s="83"/>
      <c r="W13" s="83"/>
    </row>
    <row r="14" spans="1:23" ht="229.5" customHeight="1">
      <c r="A14" s="30" t="s">
        <v>56</v>
      </c>
      <c r="B14" s="6" t="s">
        <v>104</v>
      </c>
      <c r="C14" s="30" t="s">
        <v>105</v>
      </c>
      <c r="D14" s="11"/>
      <c r="E14" s="11"/>
      <c r="F14" s="11"/>
      <c r="G14" s="11"/>
      <c r="H14" s="11">
        <v>35000000</v>
      </c>
      <c r="I14" s="11">
        <f>J14</f>
        <v>0</v>
      </c>
      <c r="J14" s="11">
        <v>0</v>
      </c>
      <c r="K14" s="11"/>
      <c r="L14" s="11">
        <f>M14+N14</f>
        <v>0</v>
      </c>
      <c r="M14" s="11">
        <v>0</v>
      </c>
      <c r="N14" s="11">
        <v>0</v>
      </c>
      <c r="O14" s="11"/>
      <c r="P14" s="11">
        <v>0</v>
      </c>
      <c r="Q14" s="11">
        <v>0</v>
      </c>
      <c r="R14" s="11">
        <v>0</v>
      </c>
      <c r="S14" s="11"/>
      <c r="T14" s="11">
        <f>U14+V14</f>
        <v>35000000</v>
      </c>
      <c r="U14" s="11">
        <v>35000000</v>
      </c>
      <c r="V14" s="11"/>
      <c r="W14" s="11"/>
    </row>
    <row r="15" spans="1:23">
      <c r="A15" s="3"/>
      <c r="B15" s="3"/>
      <c r="C15" s="3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</row>
    <row r="16" spans="1:23" s="10" customFormat="1">
      <c r="A16" s="76" t="s">
        <v>6</v>
      </c>
      <c r="B16" s="76"/>
      <c r="C16" s="76"/>
      <c r="D16" s="12"/>
      <c r="E16" s="12"/>
      <c r="F16" s="12"/>
      <c r="G16" s="12"/>
      <c r="H16" s="12">
        <f>H14</f>
        <v>35000000</v>
      </c>
      <c r="I16" s="11">
        <f>I14</f>
        <v>0</v>
      </c>
      <c r="J16" s="12">
        <v>0</v>
      </c>
      <c r="K16" s="12"/>
      <c r="L16" s="12">
        <f>L14</f>
        <v>0</v>
      </c>
      <c r="M16" s="12">
        <v>0</v>
      </c>
      <c r="N16" s="12">
        <v>0</v>
      </c>
      <c r="O16" s="12"/>
      <c r="P16" s="12">
        <f>P14</f>
        <v>0</v>
      </c>
      <c r="Q16" s="12">
        <v>0</v>
      </c>
      <c r="R16" s="12">
        <v>0</v>
      </c>
      <c r="S16" s="12"/>
      <c r="T16" s="12">
        <f>T14</f>
        <v>35000000</v>
      </c>
      <c r="U16" s="12">
        <f>U14</f>
        <v>35000000</v>
      </c>
      <c r="V16" s="12">
        <f>V14</f>
        <v>0</v>
      </c>
      <c r="W16" s="12"/>
    </row>
    <row r="17" spans="1:24">
      <c r="A17" s="75" t="s">
        <v>14</v>
      </c>
      <c r="B17" s="75"/>
      <c r="C17" s="75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</row>
    <row r="18" spans="1:24">
      <c r="A18" s="54" t="s">
        <v>84</v>
      </c>
      <c r="B18" s="55"/>
      <c r="C18" s="55"/>
      <c r="D18" s="55"/>
      <c r="E18" s="55"/>
      <c r="F18" s="55"/>
      <c r="G18" s="55"/>
      <c r="H18" s="55"/>
      <c r="I18" s="55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U18" s="55"/>
      <c r="V18" s="55"/>
      <c r="W18" s="56"/>
    </row>
    <row r="19" spans="1:24">
      <c r="A19" s="17"/>
      <c r="B19" s="17"/>
      <c r="C19" s="17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 t="s">
        <v>91</v>
      </c>
      <c r="P19" s="11"/>
      <c r="Q19" s="11"/>
      <c r="R19" s="11"/>
      <c r="S19" s="11"/>
      <c r="T19" s="11"/>
      <c r="U19" s="11"/>
      <c r="V19" s="11"/>
      <c r="W19" s="11"/>
    </row>
    <row r="20" spans="1:24">
      <c r="A20" s="17"/>
      <c r="B20" s="17"/>
      <c r="C20" s="17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</row>
    <row r="21" spans="1:24" s="10" customFormat="1" ht="14.25">
      <c r="A21" s="76" t="s">
        <v>6</v>
      </c>
      <c r="B21" s="76"/>
      <c r="C21" s="76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</row>
    <row r="22" spans="1:24">
      <c r="A22" s="75" t="s">
        <v>15</v>
      </c>
      <c r="B22" s="75"/>
      <c r="C22" s="75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</row>
    <row r="23" spans="1:24">
      <c r="A23" s="77" t="s">
        <v>85</v>
      </c>
      <c r="B23" s="78"/>
      <c r="C23" s="78"/>
      <c r="D23" s="78"/>
      <c r="E23" s="78"/>
      <c r="F23" s="78"/>
      <c r="G23" s="78"/>
      <c r="H23" s="78"/>
      <c r="I23" s="78"/>
      <c r="J23" s="78"/>
      <c r="K23" s="78"/>
      <c r="L23" s="78"/>
      <c r="M23" s="78"/>
      <c r="N23" s="78"/>
      <c r="O23" s="78"/>
      <c r="P23" s="78"/>
      <c r="Q23" s="78"/>
      <c r="R23" s="78"/>
      <c r="S23" s="78"/>
      <c r="T23" s="78"/>
      <c r="U23" s="78"/>
      <c r="V23" s="78"/>
      <c r="W23" s="79"/>
    </row>
    <row r="24" spans="1:24" ht="150">
      <c r="A24" s="14" t="s">
        <v>70</v>
      </c>
      <c r="B24" s="22" t="s">
        <v>71</v>
      </c>
      <c r="C24" s="22" t="s">
        <v>72</v>
      </c>
      <c r="D24" s="26">
        <f>E24</f>
        <v>500000</v>
      </c>
      <c r="E24" s="20">
        <v>500000</v>
      </c>
      <c r="F24" s="20"/>
      <c r="G24" s="20"/>
      <c r="H24" s="20"/>
      <c r="I24" s="31">
        <f>J24</f>
        <v>13524.59</v>
      </c>
      <c r="J24" s="31">
        <v>13524.59</v>
      </c>
      <c r="K24" s="31"/>
      <c r="L24" s="31">
        <f>M24+N24</f>
        <v>513524.59</v>
      </c>
      <c r="M24" s="31">
        <v>500000</v>
      </c>
      <c r="N24" s="31">
        <v>13524.59</v>
      </c>
      <c r="O24" s="20"/>
      <c r="P24" s="20"/>
      <c r="Q24" s="20"/>
      <c r="R24" s="20"/>
      <c r="S24" s="20"/>
      <c r="T24" s="20">
        <f>U24+V24</f>
        <v>0</v>
      </c>
      <c r="U24" s="20">
        <v>0</v>
      </c>
      <c r="V24" s="20">
        <v>0</v>
      </c>
      <c r="W24" s="20"/>
      <c r="X24" s="23"/>
    </row>
    <row r="25" spans="1:24" ht="150">
      <c r="A25" s="14" t="s">
        <v>70</v>
      </c>
      <c r="B25" s="22" t="s">
        <v>73</v>
      </c>
      <c r="C25" s="22" t="s">
        <v>74</v>
      </c>
      <c r="D25" s="26">
        <f>E25</f>
        <v>1000000</v>
      </c>
      <c r="E25" s="20">
        <v>1000000</v>
      </c>
      <c r="F25" s="20"/>
      <c r="G25" s="20"/>
      <c r="H25" s="20"/>
      <c r="I25" s="31">
        <f>J25</f>
        <v>46321.72</v>
      </c>
      <c r="J25" s="31">
        <v>46321.72</v>
      </c>
      <c r="K25" s="31"/>
      <c r="L25" s="31">
        <f>M25+N25</f>
        <v>30768.44</v>
      </c>
      <c r="M25" s="31"/>
      <c r="N25" s="31">
        <v>30768.44</v>
      </c>
      <c r="O25" s="20"/>
      <c r="P25" s="20"/>
      <c r="Q25" s="20"/>
      <c r="R25" s="20"/>
      <c r="S25" s="20"/>
      <c r="T25" s="20">
        <f>U25+V25</f>
        <v>1015553.28</v>
      </c>
      <c r="U25" s="20">
        <v>1000000</v>
      </c>
      <c r="V25" s="20">
        <f>J25-N25</f>
        <v>15553.280000000002</v>
      </c>
      <c r="W25" s="20"/>
      <c r="X25" s="23"/>
    </row>
    <row r="26" spans="1:24" ht="150">
      <c r="A26" s="29" t="s">
        <v>70</v>
      </c>
      <c r="B26" s="22" t="s">
        <v>96</v>
      </c>
      <c r="C26" s="22" t="s">
        <v>97</v>
      </c>
      <c r="D26" s="21"/>
      <c r="E26" s="21"/>
      <c r="F26" s="21"/>
      <c r="G26" s="21"/>
      <c r="H26" s="21">
        <v>500000</v>
      </c>
      <c r="I26" s="21">
        <f>J26</f>
        <v>159.83000000000001</v>
      </c>
      <c r="J26" s="21">
        <v>159.83000000000001</v>
      </c>
      <c r="K26" s="21"/>
      <c r="L26" s="21">
        <f>M26+N26</f>
        <v>34.15</v>
      </c>
      <c r="M26" s="21"/>
      <c r="N26" s="21">
        <v>34.15</v>
      </c>
      <c r="O26" s="21"/>
      <c r="P26" s="21"/>
      <c r="Q26" s="21"/>
      <c r="R26" s="21"/>
      <c r="S26" s="21"/>
      <c r="T26" s="21">
        <f>U26+V26</f>
        <v>500125.68</v>
      </c>
      <c r="U26" s="21">
        <v>500000</v>
      </c>
      <c r="V26" s="21">
        <f>J26-N26</f>
        <v>125.68</v>
      </c>
      <c r="W26" s="21"/>
    </row>
    <row r="27" spans="1:24">
      <c r="A27" s="3"/>
      <c r="B27" s="3"/>
      <c r="C27" s="3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</row>
    <row r="28" spans="1:24">
      <c r="A28" s="76" t="s">
        <v>6</v>
      </c>
      <c r="B28" s="76"/>
      <c r="C28" s="76"/>
      <c r="D28" s="11">
        <f>D24+D25</f>
        <v>1500000</v>
      </c>
      <c r="E28" s="11">
        <f>E24+E25</f>
        <v>1500000</v>
      </c>
      <c r="F28" s="11">
        <f t="shared" ref="F28:W28" si="0">F24+F25</f>
        <v>0</v>
      </c>
      <c r="G28" s="11">
        <f t="shared" si="0"/>
        <v>0</v>
      </c>
      <c r="H28" s="11">
        <f>H24+H25+H26</f>
        <v>500000</v>
      </c>
      <c r="I28" s="11">
        <f>I24+I25+I26</f>
        <v>60006.14</v>
      </c>
      <c r="J28" s="11">
        <f>J24+J25+J26</f>
        <v>60006.14</v>
      </c>
      <c r="K28" s="11">
        <f t="shared" si="0"/>
        <v>0</v>
      </c>
      <c r="L28" s="11">
        <f>L24+L25+L26</f>
        <v>544327.18000000005</v>
      </c>
      <c r="M28" s="11">
        <f>M24+M25+M26</f>
        <v>500000</v>
      </c>
      <c r="N28" s="11">
        <f>N24+N25+N26</f>
        <v>44327.18</v>
      </c>
      <c r="O28" s="11">
        <f t="shared" si="0"/>
        <v>0</v>
      </c>
      <c r="P28" s="11">
        <f t="shared" si="0"/>
        <v>0</v>
      </c>
      <c r="Q28" s="11">
        <f t="shared" si="0"/>
        <v>0</v>
      </c>
      <c r="R28" s="11">
        <f t="shared" si="0"/>
        <v>0</v>
      </c>
      <c r="S28" s="11">
        <f t="shared" si="0"/>
        <v>0</v>
      </c>
      <c r="T28" s="11">
        <f>T24+T25+T26</f>
        <v>1515678.96</v>
      </c>
      <c r="U28" s="11">
        <f>U24+U25+U26</f>
        <v>1500000</v>
      </c>
      <c r="V28" s="11">
        <f>V24+V25+V26</f>
        <v>15678.960000000003</v>
      </c>
      <c r="W28" s="11">
        <f t="shared" si="0"/>
        <v>0</v>
      </c>
    </row>
    <row r="29" spans="1:24">
      <c r="A29" s="75" t="s">
        <v>33</v>
      </c>
      <c r="B29" s="75"/>
      <c r="C29" s="75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</row>
    <row r="30" spans="1:24" s="10" customFormat="1" ht="14.25">
      <c r="A30" s="76" t="s">
        <v>34</v>
      </c>
      <c r="B30" s="76"/>
      <c r="C30" s="76"/>
      <c r="D30" s="12">
        <f>D11+D16+D21+D28</f>
        <v>1500000</v>
      </c>
      <c r="E30" s="12">
        <f>E11+E16+E21+E28</f>
        <v>1500000</v>
      </c>
      <c r="F30" s="12">
        <f t="shared" ref="F30:W30" si="1">F11+F16+F21+F28</f>
        <v>0</v>
      </c>
      <c r="G30" s="12">
        <f t="shared" si="1"/>
        <v>0</v>
      </c>
      <c r="H30" s="12">
        <f t="shared" si="1"/>
        <v>35500000</v>
      </c>
      <c r="I30" s="12">
        <f t="shared" si="1"/>
        <v>60006.14</v>
      </c>
      <c r="J30" s="12">
        <f t="shared" si="1"/>
        <v>60006.14</v>
      </c>
      <c r="K30" s="12">
        <f t="shared" si="1"/>
        <v>0</v>
      </c>
      <c r="L30" s="12">
        <f t="shared" si="1"/>
        <v>544327.18000000005</v>
      </c>
      <c r="M30" s="12">
        <f t="shared" si="1"/>
        <v>500000</v>
      </c>
      <c r="N30" s="12">
        <f t="shared" si="1"/>
        <v>44327.18</v>
      </c>
      <c r="O30" s="12">
        <f t="shared" si="1"/>
        <v>0</v>
      </c>
      <c r="P30" s="12">
        <f t="shared" si="1"/>
        <v>0</v>
      </c>
      <c r="Q30" s="12">
        <f t="shared" si="1"/>
        <v>0</v>
      </c>
      <c r="R30" s="12">
        <f t="shared" si="1"/>
        <v>0</v>
      </c>
      <c r="S30" s="12">
        <f t="shared" si="1"/>
        <v>0</v>
      </c>
      <c r="T30" s="12">
        <f t="shared" si="1"/>
        <v>36515678.960000001</v>
      </c>
      <c r="U30" s="12">
        <f t="shared" si="1"/>
        <v>36500000</v>
      </c>
      <c r="V30" s="12">
        <f t="shared" si="1"/>
        <v>15678.960000000003</v>
      </c>
      <c r="W30" s="12">
        <f t="shared" si="1"/>
        <v>0</v>
      </c>
    </row>
    <row r="31" spans="1:24" ht="25.9" customHeight="1">
      <c r="A31" s="76" t="s">
        <v>35</v>
      </c>
      <c r="B31" s="75"/>
      <c r="C31" s="75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</row>
    <row r="32" spans="1:24">
      <c r="A32" s="1" t="s">
        <v>18</v>
      </c>
    </row>
    <row r="33" spans="1:16">
      <c r="A33" s="1" t="s">
        <v>78</v>
      </c>
    </row>
    <row r="34" spans="1:16">
      <c r="A34" s="1" t="s">
        <v>86</v>
      </c>
    </row>
    <row r="36" spans="1:16" ht="15.75">
      <c r="A36" s="59"/>
      <c r="B36" s="59"/>
      <c r="C36" s="59"/>
    </row>
    <row r="37" spans="1:16" s="27" customFormat="1" ht="15.75">
      <c r="A37" s="27" t="s">
        <v>103</v>
      </c>
      <c r="P37" s="27" t="s">
        <v>102</v>
      </c>
    </row>
    <row r="38" spans="1:16" s="27" customFormat="1" ht="15.75"/>
    <row r="39" spans="1:16" s="27" customFormat="1" ht="15.75"/>
    <row r="40" spans="1:16" s="27" customFormat="1" ht="15.75">
      <c r="A40" s="27" t="s">
        <v>68</v>
      </c>
      <c r="P40" s="27" t="s">
        <v>69</v>
      </c>
    </row>
  </sheetData>
  <mergeCells count="36">
    <mergeCell ref="D5:D6"/>
    <mergeCell ref="A31:C31"/>
    <mergeCell ref="A30:C30"/>
    <mergeCell ref="A13:W13"/>
    <mergeCell ref="I5:I6"/>
    <mergeCell ref="D2:W2"/>
    <mergeCell ref="H4:H6"/>
    <mergeCell ref="L5:L6"/>
    <mergeCell ref="A36:C36"/>
    <mergeCell ref="B8:W8"/>
    <mergeCell ref="A12:C12"/>
    <mergeCell ref="A11:C11"/>
    <mergeCell ref="C4:C6"/>
    <mergeCell ref="B4:B6"/>
    <mergeCell ref="A4:A6"/>
    <mergeCell ref="D4:G4"/>
    <mergeCell ref="E5:G5"/>
    <mergeCell ref="J5:K5"/>
    <mergeCell ref="L4:O4"/>
    <mergeCell ref="M5:O5"/>
    <mergeCell ref="A17:C17"/>
    <mergeCell ref="A16:C16"/>
    <mergeCell ref="A29:C29"/>
    <mergeCell ref="A28:C28"/>
    <mergeCell ref="V1:W1"/>
    <mergeCell ref="A18:W18"/>
    <mergeCell ref="A22:C22"/>
    <mergeCell ref="A21:C21"/>
    <mergeCell ref="A23:W23"/>
    <mergeCell ref="P4:S4"/>
    <mergeCell ref="P5:P6"/>
    <mergeCell ref="Q5:S5"/>
    <mergeCell ref="T4:W4"/>
    <mergeCell ref="T5:T6"/>
    <mergeCell ref="U5:W5"/>
    <mergeCell ref="I4:K4"/>
  </mergeCells>
  <pageMargins left="0.70866141732283472" right="0.70866141732283472" top="0.74803149606299213" bottom="0.74803149606299213" header="0.31496062992125984" footer="0.31496062992125984"/>
  <pageSetup paperSize="9" scale="34" fitToHeight="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N28"/>
  <sheetViews>
    <sheetView tabSelected="1" topLeftCell="C1" zoomScaleNormal="100" workbookViewId="0">
      <selection activeCell="K21" sqref="K21"/>
    </sheetView>
  </sheetViews>
  <sheetFormatPr defaultColWidth="8.85546875" defaultRowHeight="15"/>
  <cols>
    <col min="1" max="1" width="15.28515625" style="1" customWidth="1"/>
    <col min="2" max="2" width="14.5703125" style="1" customWidth="1"/>
    <col min="3" max="3" width="15.7109375" style="1" customWidth="1"/>
    <col min="4" max="4" width="19.85546875" style="1" customWidth="1"/>
    <col min="5" max="5" width="13" style="1" customWidth="1"/>
    <col min="6" max="6" width="14.28515625" style="1" customWidth="1"/>
    <col min="7" max="7" width="15.5703125" style="1" customWidth="1"/>
    <col min="8" max="8" width="13" style="1" customWidth="1"/>
    <col min="9" max="9" width="14.85546875" style="1" customWidth="1"/>
    <col min="10" max="10" width="13.42578125" style="1" customWidth="1"/>
    <col min="11" max="11" width="14.7109375" style="1" customWidth="1"/>
    <col min="12" max="12" width="11.28515625" style="1" customWidth="1"/>
    <col min="13" max="13" width="13.28515625" style="1" customWidth="1"/>
    <col min="14" max="14" width="15.28515625" style="1" customWidth="1"/>
    <col min="15" max="16384" width="8.85546875" style="1"/>
  </cols>
  <sheetData>
    <row r="1" spans="1:14">
      <c r="N1" s="16" t="s">
        <v>50</v>
      </c>
    </row>
    <row r="4" spans="1:14" ht="231.6" customHeight="1">
      <c r="A4" s="14" t="s">
        <v>36</v>
      </c>
      <c r="B4" s="14" t="s">
        <v>37</v>
      </c>
      <c r="C4" s="14" t="s">
        <v>38</v>
      </c>
      <c r="D4" s="14" t="s">
        <v>39</v>
      </c>
      <c r="E4" s="14" t="s">
        <v>40</v>
      </c>
      <c r="F4" s="14" t="s">
        <v>41</v>
      </c>
      <c r="G4" s="14" t="s">
        <v>49</v>
      </c>
      <c r="H4" s="14" t="s">
        <v>42</v>
      </c>
      <c r="I4" s="14" t="s">
        <v>43</v>
      </c>
      <c r="J4" s="14" t="s">
        <v>44</v>
      </c>
      <c r="K4" s="14" t="s">
        <v>45</v>
      </c>
      <c r="L4" s="14" t="s">
        <v>46</v>
      </c>
      <c r="M4" s="14" t="s">
        <v>47</v>
      </c>
      <c r="N4" s="14" t="s">
        <v>48</v>
      </c>
    </row>
    <row r="5" spans="1:14" s="2" customFormat="1">
      <c r="A5" s="5">
        <v>1</v>
      </c>
      <c r="B5" s="5">
        <v>2</v>
      </c>
      <c r="C5" s="5">
        <v>3</v>
      </c>
      <c r="D5" s="5">
        <v>4</v>
      </c>
      <c r="E5" s="5">
        <v>5</v>
      </c>
      <c r="F5" s="5">
        <v>6</v>
      </c>
      <c r="G5" s="5">
        <v>7</v>
      </c>
      <c r="H5" s="5">
        <v>8</v>
      </c>
      <c r="I5" s="5">
        <v>9</v>
      </c>
      <c r="J5" s="5">
        <v>10</v>
      </c>
      <c r="K5" s="5">
        <v>11</v>
      </c>
      <c r="L5" s="5">
        <v>12</v>
      </c>
      <c r="M5" s="5">
        <v>13</v>
      </c>
      <c r="N5" s="5">
        <v>14</v>
      </c>
    </row>
    <row r="6" spans="1:14">
      <c r="A6" s="46" t="s">
        <v>87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8"/>
    </row>
    <row r="7" spans="1:14">
      <c r="A7" s="3"/>
      <c r="B7" s="3"/>
      <c r="C7" s="3"/>
      <c r="D7" s="3"/>
      <c r="E7" s="3"/>
      <c r="F7" s="3"/>
      <c r="G7" s="11"/>
      <c r="H7" s="3"/>
      <c r="I7" s="11"/>
      <c r="J7" s="11"/>
      <c r="K7" s="11"/>
      <c r="L7" s="11"/>
      <c r="M7" s="11"/>
      <c r="N7" s="11"/>
    </row>
    <row r="8" spans="1:14">
      <c r="A8" s="3"/>
      <c r="B8" s="3"/>
      <c r="C8" s="3"/>
      <c r="D8" s="3"/>
      <c r="E8" s="3"/>
      <c r="F8" s="3"/>
      <c r="G8" s="11"/>
      <c r="H8" s="3"/>
      <c r="I8" s="11"/>
      <c r="J8" s="11"/>
      <c r="K8" s="11"/>
      <c r="L8" s="11"/>
      <c r="M8" s="11"/>
      <c r="N8" s="11"/>
    </row>
    <row r="9" spans="1:14" s="10" customFormat="1" ht="14.25">
      <c r="A9" s="9" t="s">
        <v>6</v>
      </c>
      <c r="B9" s="9"/>
      <c r="C9" s="9"/>
      <c r="D9" s="9"/>
      <c r="E9" s="9"/>
      <c r="F9" s="9"/>
      <c r="G9" s="12"/>
      <c r="H9" s="9"/>
      <c r="I9" s="12"/>
      <c r="J9" s="12"/>
      <c r="K9" s="12"/>
      <c r="L9" s="12"/>
      <c r="M9" s="12"/>
      <c r="N9" s="12"/>
    </row>
    <row r="10" spans="1:14">
      <c r="A10" s="49" t="s">
        <v>13</v>
      </c>
      <c r="B10" s="50"/>
      <c r="C10" s="50"/>
      <c r="D10" s="51"/>
      <c r="E10" s="3"/>
      <c r="F10" s="3"/>
      <c r="G10" s="11"/>
      <c r="H10" s="3"/>
      <c r="I10" s="11"/>
      <c r="J10" s="11"/>
      <c r="K10" s="11"/>
      <c r="L10" s="11"/>
      <c r="M10" s="11"/>
      <c r="N10" s="11"/>
    </row>
    <row r="11" spans="1:14">
      <c r="A11" s="46" t="s">
        <v>88</v>
      </c>
      <c r="B11" s="47"/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8"/>
    </row>
    <row r="12" spans="1:14">
      <c r="A12" s="3"/>
      <c r="B12" s="3"/>
      <c r="C12" s="3"/>
      <c r="D12" s="3"/>
      <c r="E12" s="3"/>
      <c r="F12" s="3"/>
      <c r="G12" s="11"/>
      <c r="H12" s="3"/>
      <c r="I12" s="11"/>
      <c r="J12" s="11"/>
      <c r="K12" s="11"/>
      <c r="L12" s="11"/>
      <c r="M12" s="11"/>
      <c r="N12" s="11"/>
    </row>
    <row r="13" spans="1:14">
      <c r="A13" s="3"/>
      <c r="B13" s="3"/>
      <c r="C13" s="3"/>
      <c r="D13" s="3"/>
      <c r="E13" s="3"/>
      <c r="F13" s="3"/>
      <c r="G13" s="11"/>
      <c r="H13" s="3"/>
      <c r="I13" s="11"/>
      <c r="J13" s="11"/>
      <c r="K13" s="11"/>
      <c r="L13" s="11"/>
      <c r="M13" s="11"/>
      <c r="N13" s="11"/>
    </row>
    <row r="14" spans="1:14" s="10" customFormat="1" ht="14.25">
      <c r="A14" s="9" t="s">
        <v>6</v>
      </c>
      <c r="B14" s="9"/>
      <c r="C14" s="9"/>
      <c r="D14" s="9"/>
      <c r="E14" s="9"/>
      <c r="F14" s="9"/>
      <c r="G14" s="12"/>
      <c r="H14" s="9"/>
      <c r="I14" s="12"/>
      <c r="J14" s="12"/>
      <c r="K14" s="12"/>
      <c r="L14" s="12"/>
      <c r="M14" s="12"/>
      <c r="N14" s="12"/>
    </row>
    <row r="15" spans="1:14">
      <c r="A15" s="49" t="s">
        <v>14</v>
      </c>
      <c r="B15" s="50"/>
      <c r="C15" s="50"/>
      <c r="D15" s="51"/>
      <c r="E15" s="3"/>
      <c r="F15" s="3"/>
      <c r="G15" s="11"/>
      <c r="H15" s="3"/>
      <c r="I15" s="11"/>
      <c r="J15" s="11"/>
      <c r="K15" s="11"/>
      <c r="L15" s="11"/>
      <c r="M15" s="11"/>
      <c r="N15" s="11"/>
    </row>
    <row r="16" spans="1:14" s="10" customFormat="1" ht="14.25">
      <c r="A16" s="9" t="s">
        <v>27</v>
      </c>
      <c r="B16" s="9"/>
      <c r="C16" s="9"/>
      <c r="D16" s="9"/>
      <c r="E16" s="9"/>
      <c r="F16" s="9"/>
      <c r="G16" s="12"/>
      <c r="H16" s="9"/>
      <c r="I16" s="12"/>
      <c r="J16" s="12"/>
      <c r="K16" s="12"/>
      <c r="L16" s="12"/>
      <c r="M16" s="12"/>
      <c r="N16" s="12"/>
    </row>
    <row r="17" spans="1:14">
      <c r="A17" s="84" t="s">
        <v>51</v>
      </c>
      <c r="B17" s="85"/>
      <c r="C17" s="85"/>
      <c r="D17" s="8"/>
      <c r="E17" s="3"/>
      <c r="F17" s="3"/>
      <c r="G17" s="11"/>
      <c r="H17" s="3"/>
      <c r="I17" s="11"/>
      <c r="J17" s="11"/>
      <c r="K17" s="11"/>
      <c r="L17" s="11"/>
      <c r="M17" s="11"/>
      <c r="N17" s="11"/>
    </row>
    <row r="19" spans="1:14">
      <c r="A19" s="1" t="s">
        <v>18</v>
      </c>
    </row>
    <row r="20" spans="1:14">
      <c r="A20" s="1" t="s">
        <v>89</v>
      </c>
    </row>
    <row r="21" spans="1:14">
      <c r="A21" s="1" t="s">
        <v>90</v>
      </c>
    </row>
    <row r="23" spans="1:14" ht="15.75">
      <c r="A23" s="59"/>
      <c r="B23" s="59"/>
      <c r="C23" s="59"/>
      <c r="D23" s="32"/>
    </row>
    <row r="24" spans="1:14" s="27" customFormat="1" ht="15.75">
      <c r="A24" s="27" t="s">
        <v>103</v>
      </c>
      <c r="L24" s="27" t="s">
        <v>102</v>
      </c>
    </row>
    <row r="25" spans="1:14" s="27" customFormat="1" ht="15.75"/>
    <row r="26" spans="1:14" s="27" customFormat="1" ht="15.75"/>
    <row r="27" spans="1:14" s="27" customFormat="1" ht="15.75"/>
    <row r="28" spans="1:14" s="27" customFormat="1" ht="15.75">
      <c r="A28" s="27" t="s">
        <v>68</v>
      </c>
      <c r="L28" s="27" t="s">
        <v>69</v>
      </c>
    </row>
  </sheetData>
  <mergeCells count="6">
    <mergeCell ref="A23:C23"/>
    <mergeCell ref="A6:N6"/>
    <mergeCell ref="A10:D10"/>
    <mergeCell ref="A11:N11"/>
    <mergeCell ref="A15:D15"/>
    <mergeCell ref="A17:C17"/>
  </mergeCells>
  <pageMargins left="0.7" right="0.7" top="0.75" bottom="0.75" header="0.3" footer="0.3"/>
  <pageSetup paperSize="9" scale="6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Форма 1</vt:lpstr>
      <vt:lpstr>Форма 2</vt:lpstr>
      <vt:lpstr>Форма 3</vt:lpstr>
      <vt:lpstr>Форма 4</vt:lpstr>
      <vt:lpstr>'Форма 1'!Заголовки_для_печати</vt:lpstr>
      <vt:lpstr>'Форма 2'!Заголовки_для_печати</vt:lpstr>
      <vt:lpstr>'Форма 3'!Заголовки_для_печати</vt:lpstr>
      <vt:lpstr>'Форма 3'!Область_печати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2016-10-04T10:55:19Z</dcterms:modified>
</cp:coreProperties>
</file>